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295" windowHeight="5580"/>
  </bookViews>
  <sheets>
    <sheet name="Payment Sheet 22.03.16" sheetId="1" r:id="rId1"/>
  </sheets>
  <definedNames>
    <definedName name="_xlnm.Print_Area" localSheetId="0">'Payment Sheet 22.03.16'!$A$1:$F$108</definedName>
  </definedNames>
  <calcPr calcId="124519"/>
</workbook>
</file>

<file path=xl/calcChain.xml><?xml version="1.0" encoding="utf-8"?>
<calcChain xmlns="http://schemas.openxmlformats.org/spreadsheetml/2006/main">
  <c r="F106" i="1"/>
  <c r="A104"/>
  <c r="A103"/>
  <c r="A102"/>
  <c r="A101"/>
  <c r="A100"/>
  <c r="F95"/>
  <c r="F86"/>
  <c r="K22"/>
  <c r="F37"/>
  <c r="F14"/>
  <c r="F66"/>
  <c r="F87"/>
  <c r="L15"/>
  <c r="F108"/>
</calcChain>
</file>

<file path=xl/sharedStrings.xml><?xml version="1.0" encoding="utf-8"?>
<sst xmlns="http://schemas.openxmlformats.org/spreadsheetml/2006/main" count="83" uniqueCount="76">
  <si>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</si>
  <si>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</si>
  <si>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</si>
  <si>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</si>
  <si>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</si>
  <si>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</si>
  <si>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</si>
  <si>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</si>
  <si>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</si>
  <si>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</si>
  <si>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</si>
  <si>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</si>
  <si>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</si>
  <si>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</si>
  <si>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</si>
  <si>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</si>
  <si>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</si>
  <si>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</si>
  <si>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</si>
  <si>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</si>
  <si>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</si>
  <si>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</si>
  <si>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</si>
  <si>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</si>
  <si>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</si>
  <si>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Sub Total:(GAS &amp; 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</si>
  <si>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</si>
  <si>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</si>
  <si>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</si>
  <si>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</si>
  <si>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</si>
  <si>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</si>
  <si>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</si>
  <si>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</si>
  <si>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</si>
  <si>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</si>
  <si>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</si>
  <si>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</si>
  <si>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</si>
  <si>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</si>
  <si>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</si>
  <si>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Sub Total: (RFO/GAS/HSD)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</si>
  <si>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</si>
  <si>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</si>
  <si>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</si>
  <si>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</si>
  <si>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</si>
  <si>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</si>
  <si>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</si>
  <si>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</si>
  <si>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</si>
  <si>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</si>
  <si>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</si>
  <si>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>SAPPHIRE POWER (WIND)</t>
  </si>
  <si>
    <t>CHINIOT POWER</t>
  </si>
  <si>
    <t>Sub Total: (Small Hydel)</t>
  </si>
  <si>
    <t>Sub Total:(RFO/GAS/HSD &amp; Small Hydel)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</si>
  <si>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</si>
  <si>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</si>
  <si>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</si>
  <si>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</si>
  <si>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</si>
  <si>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</si>
  <si>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</si>
  <si>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</si>
  <si>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</si>
  <si>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</si>
  <si>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</si>
  <si>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</si>
  <si>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</si>
  <si>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</si>
  <si>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136.0 BILLION SYNDICATED TERM FINANCE FACILITY FOR POWER HOLDING (PRIVATE) LIMITED:  15th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</si>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</sst>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73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9">
    <xf numFmtId="0" fontId="0" fillId="0" borderId="0" xfId="0"/>
    <xf numFmtId="0" fontId="1" fillId="0" borderId="0" xfId="129"/>
    <xf numFmtId="0" fontId="2" fillId="0" borderId="0" xfId="129" applyFont="1" applyAlignment="1">
      <alignment horizontal="left"/>
    </xf>
    <xf numFmtId="15" fontId="2" fillId="0" borderId="0" xfId="129" applyNumberFormat="1" applyFont="1" applyAlignment="1">
      <alignment horizontal="center" wrapText="1"/>
    </xf>
    <xf numFmtId="15" fontId="3" fillId="0" borderId="0" xfId="129" applyNumberFormat="1" applyFont="1" applyAlignment="1">
      <alignment horizontal="center" wrapText="1"/>
    </xf>
    <xf numFmtId="0" fontId="4" fillId="0" borderId="0" xfId="129" applyFont="1" applyAlignment="1">
      <alignment vertical="center"/>
    </xf>
    <xf numFmtId="0" fontId="4" fillId="0" borderId="0" xfId="129" applyFont="1"/>
    <xf numFmtId="15" fontId="4" fillId="0" borderId="0" xfId="129" applyNumberFormat="1" applyFont="1" applyAlignment="1">
      <alignment horizontal="center" wrapText="1"/>
    </xf>
    <xf numFmtId="0" fontId="4" fillId="0" borderId="10" xfId="129" applyFont="1" applyBorder="1" applyAlignment="1">
      <alignment horizontal="center" vertical="center" wrapText="1"/>
    </xf>
    <xf numFmtId="0" fontId="1" fillId="0" borderId="10" xfId="129" applyBorder="1"/>
    <xf numFmtId="0" fontId="4" fillId="0" borderId="0" xfId="129" applyFont="1" applyAlignment="1">
      <alignment horizontal="center" vertical="center" wrapText="1"/>
    </xf>
    <xf numFmtId="17" fontId="4" fillId="0" borderId="10" xfId="129" applyNumberFormat="1" applyFont="1" applyBorder="1" applyAlignment="1">
      <alignment horizontal="center" wrapText="1"/>
    </xf>
    <xf numFmtId="0" fontId="4" fillId="0" borderId="11" xfId="129" applyFont="1" applyBorder="1" applyAlignment="1">
      <alignment horizontal="center" vertical="center" wrapText="1"/>
    </xf>
    <xf numFmtId="0" fontId="6" fillId="0" borderId="12" xfId="129" applyFont="1" applyBorder="1" applyAlignment="1">
      <alignment vertical="center" wrapText="1"/>
    </xf>
    <xf numFmtId="0" fontId="4" fillId="0" borderId="13" xfId="129" applyFont="1" applyBorder="1" applyAlignment="1">
      <alignment vertical="center" wrapText="1"/>
    </xf>
    <xf numFmtId="2" fontId="4" fillId="0" borderId="10" xfId="129" applyNumberFormat="1" applyFont="1" applyBorder="1" applyAlignment="1">
      <alignment horizontal="center" vertical="center" wrapText="1"/>
    </xf>
    <xf numFmtId="2" fontId="4" fillId="0" borderId="0" xfId="129" applyNumberFormat="1" applyFont="1" applyBorder="1" applyAlignment="1">
      <alignment horizontal="center" vertical="center" wrapText="1"/>
    </xf>
    <xf numFmtId="0" fontId="7" fillId="0" borderId="10" xfId="129" applyFont="1" applyBorder="1" applyAlignment="1">
      <alignment horizontal="center"/>
    </xf>
    <xf numFmtId="9" fontId="5" fillId="0" borderId="12" xfId="129" applyNumberFormat="1" applyFont="1" applyBorder="1" applyAlignment="1">
      <alignment wrapText="1"/>
    </xf>
    <xf numFmtId="9" fontId="5" fillId="0" borderId="14" xfId="129" applyNumberFormat="1" applyFont="1" applyBorder="1" applyAlignment="1">
      <alignment wrapText="1"/>
    </xf>
    <xf numFmtId="0" fontId="4" fillId="0" borderId="15" xfId="129" applyFont="1" applyBorder="1" applyAlignment="1">
      <alignment horizontal="center" vertical="center" wrapText="1"/>
    </xf>
    <xf numFmtId="0" fontId="4" fillId="0" borderId="16" xfId="129" applyFont="1" applyBorder="1" applyAlignment="1">
      <alignment vertical="center" wrapText="1"/>
    </xf>
    <xf numFmtId="0" fontId="8" fillId="0" borderId="10" xfId="129" applyFont="1" applyBorder="1"/>
    <xf numFmtId="0" fontId="8" fillId="0" borderId="0" xfId="129" applyFont="1" applyBorder="1" applyAlignment="1">
      <alignment horizontal="center"/>
    </xf>
    <xf numFmtId="164" fontId="4" fillId="0" borderId="17" xfId="129" applyNumberFormat="1" applyFont="1" applyBorder="1" applyAlignment="1">
      <alignment horizontal="center" vertical="center"/>
    </xf>
    <xf numFmtId="0" fontId="4" fillId="24" borderId="18" xfId="129" applyFont="1" applyFill="1" applyBorder="1" applyAlignment="1">
      <alignment horizontal="center" vertical="center" wrapText="1"/>
    </xf>
    <xf numFmtId="0" fontId="4" fillId="24" borderId="19" xfId="129" applyFont="1" applyFill="1" applyBorder="1" applyAlignment="1">
      <alignment vertical="center" wrapText="1"/>
    </xf>
    <xf numFmtId="1" fontId="4" fillId="24" borderId="20" xfId="129" applyNumberFormat="1" applyFont="1" applyFill="1" applyBorder="1" applyAlignment="1">
      <alignment vertical="center" wrapText="1"/>
    </xf>
    <xf numFmtId="165" fontId="5" fillId="24" borderId="18" xfId="129" applyNumberFormat="1" applyFont="1" applyFill="1" applyBorder="1" applyAlignment="1">
      <alignment vertical="center"/>
    </xf>
    <xf numFmtId="165" fontId="5" fillId="0" borderId="0" xfId="129" applyNumberFormat="1" applyFont="1" applyBorder="1" applyAlignment="1">
      <alignment vertical="center"/>
    </xf>
    <xf numFmtId="0" fontId="5" fillId="0" borderId="0" xfId="129" applyFont="1" applyAlignment="1">
      <alignment vertical="center"/>
    </xf>
    <xf numFmtId="0" fontId="4" fillId="24" borderId="19" xfId="129" applyFont="1" applyFill="1" applyBorder="1" applyAlignment="1">
      <alignment horizontal="center" vertical="center" wrapText="1"/>
    </xf>
    <xf numFmtId="164" fontId="4" fillId="0" borderId="18" xfId="129" applyNumberFormat="1" applyFont="1" applyBorder="1" applyAlignment="1">
      <alignment horizontal="center" vertical="center"/>
    </xf>
    <xf numFmtId="0" fontId="4" fillId="0" borderId="18" xfId="129" applyFont="1" applyBorder="1" applyAlignment="1">
      <alignment horizontal="center" vertical="center" wrapText="1"/>
    </xf>
    <xf numFmtId="1" fontId="4" fillId="0" borderId="20" xfId="129" applyNumberFormat="1" applyFont="1" applyBorder="1" applyAlignment="1">
      <alignment vertical="center" wrapText="1"/>
    </xf>
    <xf numFmtId="165" fontId="5" fillId="0" borderId="18" xfId="129" applyNumberFormat="1" applyFont="1" applyBorder="1" applyAlignment="1">
      <alignment vertical="center"/>
    </xf>
    <xf numFmtId="164" fontId="4" fillId="0" borderId="21" xfId="129" applyNumberFormat="1" applyFont="1" applyBorder="1" applyAlignment="1">
      <alignment horizontal="center" vertical="center"/>
    </xf>
    <xf numFmtId="0" fontId="4" fillId="0" borderId="19" xfId="129" applyFont="1" applyBorder="1" applyAlignment="1">
      <alignment horizontal="center" vertical="center" wrapText="1"/>
    </xf>
    <xf numFmtId="0" fontId="4" fillId="0" borderId="21" xfId="129" applyFont="1" applyBorder="1" applyAlignment="1">
      <alignment horizontal="left" vertical="center" wrapText="1"/>
    </xf>
    <xf numFmtId="166" fontId="4" fillId="0" borderId="20" xfId="129" applyNumberFormat="1" applyFont="1" applyBorder="1" applyAlignment="1">
      <alignment horizontal="right" vertical="center" wrapText="1"/>
    </xf>
    <xf numFmtId="0" fontId="4" fillId="0" borderId="18" xfId="129" applyFont="1" applyBorder="1" applyAlignment="1">
      <alignment horizontal="left" vertical="center" wrapText="1"/>
    </xf>
    <xf numFmtId="167" fontId="4" fillId="0" borderId="0" xfId="129" applyNumberFormat="1" applyFont="1"/>
    <xf numFmtId="168" fontId="4" fillId="0" borderId="0" xfId="129" applyNumberFormat="1" applyFont="1"/>
    <xf numFmtId="168" fontId="1" fillId="0" borderId="0" xfId="129" applyNumberFormat="1"/>
    <xf numFmtId="166" fontId="1" fillId="0" borderId="0" xfId="129" applyNumberFormat="1"/>
    <xf numFmtId="164" fontId="4" fillId="0" borderId="15" xfId="129" applyNumberFormat="1" applyFont="1" applyBorder="1" applyAlignment="1">
      <alignment horizontal="center" vertical="center"/>
    </xf>
    <xf numFmtId="0" fontId="4" fillId="0" borderId="15" xfId="129" applyFont="1" applyBorder="1" applyAlignment="1">
      <alignment horizontal="left" vertical="center" wrapText="1"/>
    </xf>
    <xf numFmtId="0" fontId="4" fillId="0" borderId="10" xfId="129" applyFont="1" applyBorder="1" applyAlignment="1">
      <alignment horizontal="center"/>
    </xf>
    <xf numFmtId="0" fontId="9" fillId="0" borderId="11" xfId="129" applyFont="1" applyBorder="1" applyAlignment="1"/>
    <xf numFmtId="0" fontId="5" fillId="0" borderId="12" xfId="129" applyFont="1" applyBorder="1" applyAlignment="1">
      <alignment horizontal="right" wrapText="1"/>
    </xf>
    <xf numFmtId="166" fontId="3" fillId="0" borderId="10" xfId="129" applyNumberFormat="1" applyFont="1" applyBorder="1" applyAlignment="1">
      <alignment horizontal="right" vertical="center"/>
    </xf>
    <xf numFmtId="166" fontId="3" fillId="0" borderId="0" xfId="129" applyNumberFormat="1" applyFont="1" applyBorder="1" applyAlignment="1">
      <alignment horizontal="right" vertical="center"/>
    </xf>
    <xf numFmtId="0" fontId="5" fillId="0" borderId="0" xfId="129" applyFont="1"/>
    <xf numFmtId="164" fontId="4" fillId="0" borderId="22" xfId="129" applyNumberFormat="1" applyFont="1" applyBorder="1" applyAlignment="1">
      <alignment horizontal="center" vertical="center"/>
    </xf>
    <xf numFmtId="1" fontId="4" fillId="0" borderId="23" xfId="129" applyNumberFormat="1" applyFont="1" applyBorder="1" applyAlignment="1">
      <alignment horizontal="center" vertical="center" wrapText="1"/>
    </xf>
    <xf numFmtId="0" fontId="4" fillId="0" borderId="22" xfId="129" applyFont="1" applyBorder="1" applyAlignment="1">
      <alignment horizontal="left" vertical="center" wrapText="1"/>
    </xf>
    <xf numFmtId="4" fontId="4" fillId="0" borderId="23" xfId="129" applyNumberFormat="1" applyFont="1" applyBorder="1" applyAlignment="1">
      <alignment horizontal="right" vertical="center" wrapText="1"/>
    </xf>
    <xf numFmtId="168" fontId="5" fillId="24" borderId="22" xfId="129" applyNumberFormat="1" applyFont="1" applyFill="1" applyBorder="1" applyAlignment="1">
      <alignment horizontal="right" vertical="center"/>
    </xf>
    <xf numFmtId="168" fontId="5" fillId="0" borderId="0" xfId="129" applyNumberFormat="1" applyFont="1" applyBorder="1" applyAlignment="1">
      <alignment horizontal="right" vertical="center"/>
    </xf>
    <xf numFmtId="0" fontId="5" fillId="0" borderId="0" xfId="129" applyFont="1" applyAlignment="1">
      <alignment horizontal="left" vertical="center" wrapText="1"/>
    </xf>
    <xf numFmtId="3" fontId="4" fillId="24" borderId="20" xfId="129" applyNumberFormat="1" applyFont="1" applyFill="1" applyBorder="1" applyAlignment="1">
      <alignment horizontal="center" vertical="center" wrapText="1"/>
    </xf>
    <xf numFmtId="166" fontId="4" fillId="0" borderId="24" xfId="129" applyNumberFormat="1" applyFont="1" applyBorder="1" applyAlignment="1">
      <alignment horizontal="right" vertical="center" wrapText="1"/>
    </xf>
    <xf numFmtId="0" fontId="4" fillId="24" borderId="24" xfId="129" applyFont="1" applyFill="1" applyBorder="1" applyAlignment="1">
      <alignment horizontal="center" vertical="center" wrapText="1"/>
    </xf>
    <xf numFmtId="1" fontId="4" fillId="0" borderId="18" xfId="129" applyNumberFormat="1" applyFont="1" applyBorder="1" applyAlignment="1">
      <alignment horizontal="center" vertical="center" wrapText="1"/>
    </xf>
    <xf numFmtId="1" fontId="4" fillId="24" borderId="19" xfId="129" applyNumberFormat="1" applyFont="1" applyFill="1" applyBorder="1" applyAlignment="1">
      <alignment horizontal="center" vertical="center" wrapText="1"/>
    </xf>
    <xf numFmtId="0" fontId="4" fillId="0" borderId="19" xfId="129" applyFont="1" applyBorder="1" applyAlignment="1">
      <alignment horizontal="left" vertical="center" wrapText="1"/>
    </xf>
    <xf numFmtId="166" fontId="4" fillId="0" borderId="25" xfId="129" applyNumberFormat="1" applyFont="1" applyBorder="1" applyAlignment="1">
      <alignment horizontal="right" vertical="center" wrapText="1"/>
    </xf>
    <xf numFmtId="1" fontId="4" fillId="0" borderId="19" xfId="129" applyNumberFormat="1" applyFont="1" applyBorder="1" applyAlignment="1">
      <alignment horizontal="center" vertical="center" wrapText="1"/>
    </xf>
    <xf numFmtId="1" fontId="4" fillId="0" borderId="26" xfId="129" applyNumberFormat="1" applyFont="1" applyBorder="1" applyAlignment="1">
      <alignment horizontal="center" vertical="center" wrapText="1"/>
    </xf>
    <xf numFmtId="0" fontId="4" fillId="0" borderId="19" xfId="129" applyFont="1" applyBorder="1" applyAlignment="1">
      <alignment vertical="center" wrapText="1"/>
    </xf>
    <xf numFmtId="169" fontId="4" fillId="0" borderId="27" xfId="129" applyNumberFormat="1" applyFont="1" applyBorder="1" applyAlignment="1">
      <alignment vertical="center" wrapText="1"/>
    </xf>
    <xf numFmtId="170" fontId="5" fillId="0" borderId="0" xfId="129" applyNumberFormat="1" applyFont="1" applyBorder="1" applyAlignment="1">
      <alignment horizontal="right" vertical="center"/>
    </xf>
    <xf numFmtId="169" fontId="4" fillId="0" borderId="24" xfId="129" applyNumberFormat="1" applyFont="1" applyBorder="1" applyAlignment="1">
      <alignment horizontal="right" vertical="center" wrapText="1"/>
    </xf>
    <xf numFmtId="169" fontId="4" fillId="0" borderId="26" xfId="129" applyNumberFormat="1" applyFont="1" applyBorder="1" applyAlignment="1">
      <alignment horizontal="right" vertical="center" wrapText="1"/>
    </xf>
    <xf numFmtId="169" fontId="4" fillId="0" borderId="20" xfId="129" applyNumberFormat="1" applyFont="1" applyBorder="1" applyAlignment="1">
      <alignment horizontal="right" vertical="center" wrapText="1"/>
    </xf>
    <xf numFmtId="169" fontId="4" fillId="0" borderId="19" xfId="129" applyNumberFormat="1" applyFont="1" applyBorder="1" applyAlignment="1">
      <alignment horizontal="right" vertical="center" wrapText="1"/>
    </xf>
    <xf numFmtId="168" fontId="5" fillId="0" borderId="0" xfId="129" applyNumberFormat="1" applyFont="1" applyBorder="1" applyAlignment="1">
      <alignment horizontal="center" vertical="center"/>
    </xf>
    <xf numFmtId="164" fontId="4" fillId="0" borderId="19" xfId="129" applyNumberFormat="1" applyFont="1" applyBorder="1" applyAlignment="1">
      <alignment horizontal="center" vertical="center"/>
    </xf>
    <xf numFmtId="3" fontId="4" fillId="0" borderId="19" xfId="129" applyNumberFormat="1" applyFont="1" applyBorder="1" applyAlignment="1">
      <alignment horizontal="center" vertical="center" wrapText="1"/>
    </xf>
    <xf numFmtId="168" fontId="5" fillId="0" borderId="19" xfId="129" applyNumberFormat="1" applyFont="1" applyBorder="1" applyAlignment="1">
      <alignment vertical="center"/>
    </xf>
    <xf numFmtId="3" fontId="4" fillId="0" borderId="18" xfId="129" applyNumberFormat="1" applyFont="1" applyBorder="1" applyAlignment="1">
      <alignment horizontal="center" vertical="center" wrapText="1"/>
    </xf>
    <xf numFmtId="0" fontId="4" fillId="0" borderId="15" xfId="129" applyFont="1" applyBorder="1" applyAlignment="1">
      <alignment horizontal="center"/>
    </xf>
    <xf numFmtId="166" fontId="3" fillId="0" borderId="10" xfId="129" applyNumberFormat="1" applyFont="1" applyBorder="1"/>
    <xf numFmtId="166" fontId="3" fillId="0" borderId="0" xfId="129" applyNumberFormat="1" applyFont="1" applyBorder="1"/>
    <xf numFmtId="3" fontId="1" fillId="0" borderId="0" xfId="129" applyNumberFormat="1"/>
    <xf numFmtId="9" fontId="4" fillId="0" borderId="11" xfId="129" applyNumberFormat="1" applyFont="1" applyBorder="1" applyAlignment="1">
      <alignment wrapText="1"/>
    </xf>
    <xf numFmtId="166" fontId="5" fillId="0" borderId="10" xfId="129" applyNumberFormat="1" applyFont="1" applyBorder="1"/>
    <xf numFmtId="166" fontId="5" fillId="0" borderId="0" xfId="129" applyNumberFormat="1" applyFont="1" applyBorder="1"/>
    <xf numFmtId="1" fontId="10" fillId="0" borderId="0" xfId="134" applyNumberFormat="1" applyFont="1" applyBorder="1"/>
    <xf numFmtId="0" fontId="5" fillId="0" borderId="0" xfId="129" applyFont="1" applyAlignment="1">
      <alignment vertical="center" wrapText="1"/>
    </xf>
    <xf numFmtId="3" fontId="4" fillId="0" borderId="20" xfId="129" applyNumberFormat="1" applyFont="1" applyBorder="1" applyAlignment="1">
      <alignment horizontal="center" vertical="center" wrapText="1"/>
    </xf>
    <xf numFmtId="0" fontId="4" fillId="0" borderId="26" xfId="129" applyFont="1" applyBorder="1" applyAlignment="1">
      <alignment vertical="center" wrapText="1"/>
    </xf>
    <xf numFmtId="168" fontId="5" fillId="0" borderId="19" xfId="129" applyNumberFormat="1" applyFont="1" applyBorder="1" applyAlignment="1">
      <alignment horizontal="right" vertical="center"/>
    </xf>
    <xf numFmtId="1" fontId="4" fillId="0" borderId="20" xfId="129" applyNumberFormat="1" applyFont="1" applyBorder="1" applyAlignment="1">
      <alignment horizontal="center" vertical="center" wrapText="1"/>
    </xf>
    <xf numFmtId="169" fontId="4" fillId="0" borderId="18" xfId="129" applyNumberFormat="1" applyFont="1" applyBorder="1" applyAlignment="1">
      <alignment horizontal="right" vertical="center" wrapText="1"/>
    </xf>
    <xf numFmtId="167" fontId="4" fillId="24" borderId="0" xfId="129" applyNumberFormat="1" applyFont="1" applyFill="1"/>
    <xf numFmtId="0" fontId="4" fillId="24" borderId="0" xfId="129" applyFont="1" applyFill="1"/>
    <xf numFmtId="1" fontId="4" fillId="0" borderId="24" xfId="129" applyNumberFormat="1" applyFont="1" applyBorder="1" applyAlignment="1">
      <alignment horizontal="center" vertical="center" wrapText="1"/>
    </xf>
    <xf numFmtId="169" fontId="4" fillId="0" borderId="20" xfId="91" applyNumberFormat="1" applyFont="1" applyBorder="1" applyAlignment="1">
      <alignment horizontal="right" vertical="center" wrapText="1"/>
    </xf>
    <xf numFmtId="169" fontId="4" fillId="0" borderId="28" xfId="129" applyNumberFormat="1" applyFont="1" applyBorder="1" applyAlignment="1">
      <alignment horizontal="right" vertical="center" wrapText="1"/>
    </xf>
    <xf numFmtId="169" fontId="4" fillId="24" borderId="0" xfId="129" applyNumberFormat="1" applyFont="1" applyFill="1"/>
    <xf numFmtId="169" fontId="4" fillId="0" borderId="29" xfId="129" applyNumberFormat="1" applyFont="1" applyBorder="1" applyAlignment="1">
      <alignment vertical="center" wrapText="1"/>
    </xf>
    <xf numFmtId="3" fontId="4" fillId="0" borderId="10" xfId="129" applyNumberFormat="1" applyFont="1" applyBorder="1" applyAlignment="1">
      <alignment horizontal="center"/>
    </xf>
    <xf numFmtId="0" fontId="4" fillId="0" borderId="25" xfId="129" applyFont="1" applyBorder="1" applyAlignment="1">
      <alignment horizontal="left" vertical="center" wrapText="1"/>
    </xf>
    <xf numFmtId="0" fontId="4" fillId="0" borderId="26" xfId="129" applyFont="1" applyBorder="1" applyAlignment="1">
      <alignment horizontal="left" vertical="center" wrapText="1"/>
    </xf>
    <xf numFmtId="0" fontId="4" fillId="0" borderId="24" xfId="129" applyFont="1" applyBorder="1" applyAlignment="1">
      <alignment horizontal="left" vertical="center" wrapText="1"/>
    </xf>
    <xf numFmtId="168" fontId="5" fillId="0" borderId="19" xfId="129" applyNumberFormat="1" applyFont="1" applyBorder="1" applyAlignment="1">
      <alignment horizontal="center" vertical="center"/>
    </xf>
    <xf numFmtId="10" fontId="4" fillId="0" borderId="24" xfId="166" applyNumberFormat="1" applyFont="1" applyFill="1" applyBorder="1" applyAlignment="1">
      <alignment vertical="center"/>
    </xf>
    <xf numFmtId="1" fontId="4" fillId="0" borderId="16" xfId="129" applyNumberFormat="1" applyFont="1" applyBorder="1" applyAlignment="1">
      <alignment horizontal="center" vertical="center" wrapText="1"/>
    </xf>
    <xf numFmtId="10" fontId="4" fillId="0" borderId="0" xfId="166" applyNumberFormat="1" applyFont="1" applyFill="1" applyBorder="1" applyAlignment="1">
      <alignment vertical="center"/>
    </xf>
    <xf numFmtId="0" fontId="4" fillId="0" borderId="30" xfId="129" applyFont="1" applyBorder="1" applyAlignment="1">
      <alignment horizontal="left" vertical="center" wrapText="1"/>
    </xf>
    <xf numFmtId="168" fontId="5" fillId="0" borderId="17" xfId="129" applyNumberFormat="1" applyFont="1" applyBorder="1" applyAlignment="1">
      <alignment horizontal="right" vertical="center"/>
    </xf>
    <xf numFmtId="0" fontId="5" fillId="0" borderId="11" xfId="129" applyFont="1" applyBorder="1" applyAlignment="1">
      <alignment wrapText="1"/>
    </xf>
    <xf numFmtId="0" fontId="4" fillId="0" borderId="12" xfId="129" applyFont="1" applyBorder="1" applyAlignment="1">
      <alignment wrapText="1"/>
    </xf>
    <xf numFmtId="0" fontId="4" fillId="0" borderId="11" xfId="129" applyFont="1" applyBorder="1" applyAlignment="1">
      <alignment wrapText="1"/>
    </xf>
    <xf numFmtId="0" fontId="4" fillId="0" borderId="30" xfId="129" applyFont="1" applyBorder="1" applyAlignment="1">
      <alignment wrapText="1"/>
    </xf>
    <xf numFmtId="169" fontId="5" fillId="0" borderId="10" xfId="129" applyNumberFormat="1" applyFont="1" applyBorder="1" applyAlignment="1">
      <alignment horizontal="right" wrapText="1"/>
    </xf>
    <xf numFmtId="169" fontId="5" fillId="0" borderId="0" xfId="129" applyNumberFormat="1" applyFont="1" applyBorder="1" applyAlignment="1">
      <alignment horizontal="right" wrapText="1"/>
    </xf>
    <xf numFmtId="164" fontId="4" fillId="0" borderId="18" xfId="129" applyNumberFormat="1" applyFont="1" applyBorder="1" applyAlignment="1">
      <alignment horizontal="center" vertical="center" wrapText="1"/>
    </xf>
    <xf numFmtId="0" fontId="4" fillId="0" borderId="20" xfId="129" applyFont="1" applyBorder="1" applyAlignment="1">
      <alignment horizontal="center" wrapText="1"/>
    </xf>
    <xf numFmtId="0" fontId="4" fillId="0" borderId="25" xfId="129" applyFont="1" applyBorder="1" applyAlignment="1">
      <alignment vertical="center" wrapText="1"/>
    </xf>
    <xf numFmtId="0" fontId="4" fillId="0" borderId="31" xfId="129" applyFont="1" applyBorder="1" applyAlignment="1">
      <alignment vertical="center" wrapText="1"/>
    </xf>
    <xf numFmtId="170" fontId="5" fillId="0" borderId="19" xfId="129" applyNumberFormat="1" applyFont="1" applyBorder="1" applyAlignment="1">
      <alignment horizontal="right" vertical="center"/>
    </xf>
    <xf numFmtId="43" fontId="5" fillId="0" borderId="0" xfId="129" applyNumberFormat="1" applyFont="1" applyBorder="1" applyAlignment="1">
      <alignment horizontal="right" vertical="center"/>
    </xf>
    <xf numFmtId="0" fontId="4" fillId="0" borderId="27" xfId="129" applyFont="1" applyBorder="1" applyAlignment="1">
      <alignment horizontal="center" vertical="center" wrapText="1"/>
    </xf>
    <xf numFmtId="0" fontId="4" fillId="0" borderId="32" xfId="129" applyFont="1" applyBorder="1" applyAlignment="1">
      <alignment vertical="center" wrapText="1"/>
    </xf>
    <xf numFmtId="169" fontId="4" fillId="0" borderId="27" xfId="129" applyNumberFormat="1" applyFont="1" applyBorder="1" applyAlignment="1">
      <alignment horizontal="right" vertical="center" wrapText="1"/>
    </xf>
    <xf numFmtId="43" fontId="5" fillId="0" borderId="0" xfId="129" applyNumberFormat="1" applyFont="1" applyBorder="1" applyAlignment="1">
      <alignment horizontal="center" vertical="center"/>
    </xf>
    <xf numFmtId="0" fontId="4" fillId="0" borderId="27" xfId="129" applyFont="1" applyBorder="1" applyAlignment="1">
      <alignment horizontal="center" wrapText="1"/>
    </xf>
    <xf numFmtId="3" fontId="4" fillId="0" borderId="10" xfId="129" applyNumberFormat="1" applyFont="1" applyBorder="1" applyAlignment="1">
      <alignment horizontal="center" wrapText="1"/>
    </xf>
    <xf numFmtId="166" fontId="3" fillId="0" borderId="10" xfId="129" applyNumberFormat="1" applyFont="1" applyBorder="1" applyAlignment="1">
      <alignment horizontal="right" wrapText="1"/>
    </xf>
    <xf numFmtId="166" fontId="3" fillId="0" borderId="0" xfId="129" applyNumberFormat="1" applyFont="1" applyBorder="1" applyAlignment="1">
      <alignment horizontal="right" wrapText="1"/>
    </xf>
    <xf numFmtId="0" fontId="9" fillId="0" borderId="11" xfId="129" applyFont="1" applyBorder="1"/>
    <xf numFmtId="0" fontId="9" fillId="0" borderId="14" xfId="129" applyFont="1" applyBorder="1"/>
    <xf numFmtId="164" fontId="4" fillId="0" borderId="22" xfId="129" applyNumberFormat="1" applyFont="1" applyBorder="1" applyAlignment="1">
      <alignment horizontal="center" vertical="center" wrapText="1"/>
    </xf>
    <xf numFmtId="0" fontId="4" fillId="0" borderId="22" xfId="129" applyFont="1" applyBorder="1" applyAlignment="1">
      <alignment horizontal="center" vertical="center" wrapText="1"/>
    </xf>
    <xf numFmtId="0" fontId="4" fillId="0" borderId="23" xfId="129" applyFont="1" applyBorder="1" applyAlignment="1">
      <alignment horizontal="left" vertical="center" wrapText="1"/>
    </xf>
    <xf numFmtId="0" fontId="4" fillId="0" borderId="33" xfId="129" applyFont="1" applyBorder="1" applyAlignment="1">
      <alignment horizontal="center" vertical="center" wrapText="1"/>
    </xf>
    <xf numFmtId="169" fontId="4" fillId="0" borderId="31" xfId="129" applyNumberFormat="1" applyFont="1" applyBorder="1" applyAlignment="1">
      <alignment horizontal="right" vertical="center" wrapText="1"/>
    </xf>
    <xf numFmtId="168" fontId="5" fillId="0" borderId="22" xfId="129" applyNumberFormat="1" applyFont="1" applyBorder="1" applyAlignment="1">
      <alignment horizontal="right" vertical="center"/>
    </xf>
    <xf numFmtId="3" fontId="4" fillId="0" borderId="27" xfId="129" applyNumberFormat="1" applyFont="1" applyBorder="1" applyAlignment="1">
      <alignment horizontal="center" vertical="center" wrapText="1"/>
    </xf>
    <xf numFmtId="0" fontId="4" fillId="0" borderId="34" xfId="129" applyFont="1" applyBorder="1" applyAlignment="1">
      <alignment horizontal="left" vertical="center" wrapText="1"/>
    </xf>
    <xf numFmtId="0" fontId="4" fillId="0" borderId="34" xfId="129" applyFont="1" applyBorder="1" applyAlignment="1">
      <alignment horizontal="center" vertical="center" wrapText="1"/>
    </xf>
    <xf numFmtId="168" fontId="5" fillId="24" borderId="27" xfId="129" applyNumberFormat="1" applyFont="1" applyFill="1" applyBorder="1" applyAlignment="1">
      <alignment horizontal="right" vertical="center" wrapText="1"/>
    </xf>
    <xf numFmtId="168" fontId="5" fillId="24" borderId="0" xfId="129" applyNumberFormat="1" applyFont="1" applyFill="1" applyBorder="1" applyAlignment="1">
      <alignment horizontal="right" vertical="center" wrapText="1"/>
    </xf>
    <xf numFmtId="168" fontId="5" fillId="0" borderId="0" xfId="129" applyNumberFormat="1" applyFont="1" applyAlignment="1">
      <alignment vertical="center"/>
    </xf>
    <xf numFmtId="169" fontId="4" fillId="0" borderId="35" xfId="129" applyNumberFormat="1" applyFont="1" applyBorder="1" applyAlignment="1">
      <alignment horizontal="right" vertical="center" wrapText="1"/>
    </xf>
    <xf numFmtId="168" fontId="5" fillId="24" borderId="18" xfId="129" applyNumberFormat="1" applyFont="1" applyFill="1" applyBorder="1" applyAlignment="1">
      <alignment horizontal="right" vertical="center" wrapText="1"/>
    </xf>
    <xf numFmtId="0" fontId="4" fillId="0" borderId="26" xfId="129" applyFont="1" applyBorder="1" applyAlignment="1">
      <alignment horizontal="center" vertical="center" wrapText="1"/>
    </xf>
    <xf numFmtId="0" fontId="4" fillId="0" borderId="35" xfId="129" applyFont="1" applyBorder="1" applyAlignment="1">
      <alignment vertical="center" wrapText="1"/>
    </xf>
    <xf numFmtId="0" fontId="4" fillId="0" borderId="36" xfId="129" applyFont="1" applyFill="1" applyBorder="1" applyAlignment="1">
      <alignment vertical="center"/>
    </xf>
    <xf numFmtId="0" fontId="4" fillId="0" borderId="37" xfId="129" applyFont="1" applyBorder="1" applyAlignment="1">
      <alignment horizontal="center" vertical="center" wrapText="1"/>
    </xf>
    <xf numFmtId="169" fontId="4" fillId="0" borderId="27" xfId="129" applyNumberFormat="1" applyFont="1" applyBorder="1" applyAlignment="1">
      <alignment horizontal="center" vertical="center" wrapText="1"/>
    </xf>
    <xf numFmtId="166" fontId="5" fillId="24" borderId="18" xfId="129" applyNumberFormat="1" applyFont="1" applyFill="1" applyBorder="1" applyAlignment="1">
      <alignment horizontal="right" vertical="center"/>
    </xf>
    <xf numFmtId="166" fontId="5" fillId="24" borderId="0" xfId="129" applyNumberFormat="1" applyFont="1" applyFill="1" applyBorder="1" applyAlignment="1">
      <alignment horizontal="right" vertical="center"/>
    </xf>
    <xf numFmtId="0" fontId="4" fillId="0" borderId="38" xfId="129" applyFont="1" applyBorder="1" applyAlignment="1">
      <alignment horizontal="left" vertical="center" wrapText="1"/>
    </xf>
    <xf numFmtId="0" fontId="4" fillId="0" borderId="39" xfId="129" applyFont="1" applyBorder="1" applyAlignment="1">
      <alignment horizontal="left" vertical="center" wrapText="1"/>
    </xf>
    <xf numFmtId="169" fontId="4" fillId="0" borderId="16" xfId="129" applyNumberFormat="1" applyFont="1" applyBorder="1" applyAlignment="1">
      <alignment horizontal="right" vertical="center" wrapText="1"/>
    </xf>
    <xf numFmtId="168" fontId="5" fillId="24" borderId="15" xfId="129" applyNumberFormat="1" applyFont="1" applyFill="1" applyBorder="1" applyAlignment="1">
      <alignment horizontal="right" vertical="center"/>
    </xf>
    <xf numFmtId="168" fontId="5" fillId="24" borderId="0" xfId="129" applyNumberFormat="1" applyFont="1" applyFill="1" applyBorder="1" applyAlignment="1">
      <alignment horizontal="right" vertical="center"/>
    </xf>
    <xf numFmtId="3" fontId="4" fillId="0" borderId="0" xfId="129" applyNumberFormat="1" applyFont="1"/>
    <xf numFmtId="164" fontId="4" fillId="0" borderId="15" xfId="129" applyNumberFormat="1" applyFont="1" applyBorder="1" applyAlignment="1">
      <alignment wrapText="1"/>
    </xf>
    <xf numFmtId="171" fontId="7" fillId="0" borderId="20" xfId="76" applyNumberFormat="1" applyFont="1" applyBorder="1" applyAlignment="1">
      <alignment horizontal="right"/>
    </xf>
    <xf numFmtId="164" fontId="4" fillId="0" borderId="17" xfId="129" applyNumberFormat="1" applyFont="1" applyBorder="1" applyAlignment="1">
      <alignment wrapText="1"/>
    </xf>
    <xf numFmtId="0" fontId="6" fillId="0" borderId="30" xfId="129" applyFont="1" applyBorder="1" applyAlignment="1">
      <alignment horizontal="center" wrapText="1"/>
    </xf>
    <xf numFmtId="0" fontId="8" fillId="0" borderId="17" xfId="129" applyFont="1" applyBorder="1" applyAlignment="1">
      <alignment horizontal="right"/>
    </xf>
    <xf numFmtId="0" fontId="8" fillId="0" borderId="0" xfId="129" applyFont="1" applyBorder="1" applyAlignment="1">
      <alignment horizontal="right"/>
    </xf>
    <xf numFmtId="166" fontId="11" fillId="0" borderId="0" xfId="129" applyNumberFormat="1" applyFont="1"/>
    <xf numFmtId="3" fontId="11" fillId="0" borderId="0" xfId="129" applyNumberFormat="1" applyFont="1" applyBorder="1"/>
    <xf numFmtId="3" fontId="5" fillId="0" borderId="10" xfId="129" applyNumberFormat="1" applyFont="1" applyBorder="1" applyAlignment="1">
      <alignment horizontal="center"/>
    </xf>
    <xf numFmtId="166" fontId="2" fillId="0" borderId="10" xfId="129" applyNumberFormat="1" applyFont="1" applyBorder="1"/>
    <xf numFmtId="166" fontId="2" fillId="0" borderId="0" xfId="129" applyNumberFormat="1" applyFont="1" applyBorder="1"/>
    <xf numFmtId="166" fontId="4" fillId="0" borderId="0" xfId="129" applyNumberFormat="1" applyFont="1" applyAlignment="1">
      <alignment vertical="center"/>
    </xf>
    <xf numFmtId="3" fontId="11" fillId="0" borderId="20" xfId="129" applyNumberFormat="1" applyFont="1" applyBorder="1"/>
    <xf numFmtId="0" fontId="6" fillId="0" borderId="0" xfId="129" applyFont="1"/>
    <xf numFmtId="0" fontId="7" fillId="0" borderId="0" xfId="129" applyFont="1"/>
    <xf numFmtId="0" fontId="1" fillId="0" borderId="0" xfId="129" applyBorder="1"/>
    <xf numFmtId="0" fontId="1" fillId="0" borderId="0" xfId="129" applyAlignment="1">
      <alignment horizontal="left" indent="1"/>
    </xf>
    <xf numFmtId="0" fontId="5" fillId="0" borderId="11" xfId="129" applyFont="1" applyBorder="1" applyAlignment="1">
      <alignment horizontal="right" wrapText="1"/>
    </xf>
    <xf numFmtId="0" fontId="8" fillId="0" borderId="11" xfId="129" applyFont="1" applyBorder="1"/>
    <xf numFmtId="0" fontId="2" fillId="0" borderId="11" xfId="129" applyFont="1" applyBorder="1" applyAlignment="1">
      <alignment horizontal="right"/>
    </xf>
    <xf numFmtId="164" fontId="4" fillId="0" borderId="21" xfId="129" applyNumberFormat="1" applyFont="1" applyBorder="1" applyAlignment="1">
      <alignment horizontal="center" vertical="center" wrapText="1"/>
    </xf>
    <xf numFmtId="164" fontId="4" fillId="0" borderId="15" xfId="129" applyNumberFormat="1" applyFont="1" applyBorder="1" applyAlignment="1">
      <alignment horizontal="center" vertical="center" wrapText="1"/>
    </xf>
    <xf numFmtId="0" fontId="4" fillId="0" borderId="41" xfId="129" applyFont="1" applyBorder="1" applyAlignment="1">
      <alignment horizontal="left" vertical="center" wrapText="1"/>
    </xf>
    <xf numFmtId="0" fontId="4" fillId="0" borderId="42" xfId="129" applyFont="1" applyBorder="1" applyAlignment="1">
      <alignment horizontal="left" vertical="center" wrapText="1"/>
    </xf>
    <xf numFmtId="170" fontId="5" fillId="0" borderId="21" xfId="129" applyNumberFormat="1" applyFont="1" applyBorder="1" applyAlignment="1">
      <alignment horizontal="right" vertical="center"/>
    </xf>
    <xf numFmtId="170" fontId="5" fillId="0" borderId="15" xfId="129" applyNumberFormat="1" applyFont="1" applyBorder="1" applyAlignment="1">
      <alignment horizontal="right" vertical="center"/>
    </xf>
    <xf numFmtId="0" fontId="5" fillId="0" borderId="12" xfId="129" applyFont="1" applyBorder="1" applyAlignment="1">
      <alignment horizontal="left" wrapText="1"/>
    </xf>
    <xf numFmtId="0" fontId="5" fillId="0" borderId="11" xfId="129" applyFont="1" applyBorder="1" applyAlignment="1">
      <alignment horizontal="left" wrapText="1"/>
    </xf>
    <xf numFmtId="0" fontId="4" fillId="0" borderId="25" xfId="129" applyFont="1" applyBorder="1" applyAlignment="1">
      <alignment horizontal="left" vertical="center" wrapText="1"/>
    </xf>
    <xf numFmtId="0" fontId="4" fillId="0" borderId="24" xfId="129" applyFont="1" applyBorder="1" applyAlignment="1">
      <alignment horizontal="left" vertical="center" wrapText="1"/>
    </xf>
    <xf numFmtId="0" fontId="4" fillId="0" borderId="37" xfId="129" applyFont="1" applyBorder="1" applyAlignment="1">
      <alignment horizontal="left" vertical="center" wrapText="1"/>
    </xf>
    <xf numFmtId="164" fontId="4" fillId="0" borderId="21" xfId="129" applyNumberFormat="1" applyFont="1" applyBorder="1" applyAlignment="1">
      <alignment horizontal="center" vertical="center"/>
    </xf>
    <xf numFmtId="164" fontId="4" fillId="0" borderId="18" xfId="129" applyNumberFormat="1" applyFont="1" applyBorder="1" applyAlignment="1">
      <alignment horizontal="center" vertical="center"/>
    </xf>
    <xf numFmtId="10" fontId="4" fillId="0" borderId="21" xfId="166" applyNumberFormat="1" applyFont="1" applyFill="1" applyBorder="1" applyAlignment="1">
      <alignment horizontal="left" vertical="center"/>
    </xf>
    <xf numFmtId="10" fontId="4" fillId="0" borderId="18" xfId="166" applyNumberFormat="1" applyFont="1" applyFill="1" applyBorder="1" applyAlignment="1">
      <alignment horizontal="left" vertical="center"/>
    </xf>
    <xf numFmtId="168" fontId="5" fillId="0" borderId="21" xfId="129" applyNumberFormat="1" applyFont="1" applyBorder="1" applyAlignment="1">
      <alignment horizontal="center" vertical="center"/>
    </xf>
    <xf numFmtId="168" fontId="5" fillId="0" borderId="18" xfId="129" applyNumberFormat="1" applyFont="1" applyBorder="1" applyAlignment="1">
      <alignment horizontal="center" vertical="center"/>
    </xf>
    <xf numFmtId="0" fontId="4" fillId="0" borderId="40" xfId="129" applyFont="1" applyBorder="1" applyAlignment="1">
      <alignment horizontal="center" vertical="center" wrapText="1"/>
    </xf>
    <xf numFmtId="0" fontId="4" fillId="0" borderId="17" xfId="129" applyFont="1" applyBorder="1" applyAlignment="1">
      <alignment horizontal="center" vertical="center" wrapText="1"/>
    </xf>
    <xf numFmtId="0" fontId="4" fillId="0" borderId="18" xfId="129" applyFont="1" applyBorder="1" applyAlignment="1">
      <alignment horizontal="center" vertical="center" wrapText="1"/>
    </xf>
    <xf numFmtId="164" fontId="4" fillId="0" borderId="18" xfId="129" applyNumberFormat="1" applyFont="1" applyBorder="1" applyAlignment="1">
      <alignment horizontal="center" vertical="center" wrapText="1"/>
    </xf>
    <xf numFmtId="0" fontId="4" fillId="0" borderId="32" xfId="129" applyFont="1" applyBorder="1" applyAlignment="1">
      <alignment horizontal="left" vertical="center" wrapText="1"/>
    </xf>
    <xf numFmtId="170" fontId="5" fillId="0" borderId="21" xfId="129" applyNumberFormat="1" applyFont="1" applyBorder="1" applyAlignment="1">
      <alignment horizontal="center" vertical="center"/>
    </xf>
    <xf numFmtId="170" fontId="5" fillId="0" borderId="18" xfId="129" applyNumberFormat="1" applyFont="1" applyBorder="1" applyAlignment="1">
      <alignment horizontal="center" vertical="center"/>
    </xf>
    <xf numFmtId="0" fontId="4" fillId="0" borderId="21" xfId="129" applyFont="1" applyBorder="1" applyAlignment="1">
      <alignment horizontal="left" vertical="center" wrapText="1"/>
    </xf>
    <xf numFmtId="0" fontId="4" fillId="0" borderId="18" xfId="129" applyFont="1" applyBorder="1" applyAlignment="1">
      <alignment horizontal="left" vertical="center" wrapText="1"/>
    </xf>
    <xf numFmtId="0" fontId="5" fillId="0" borderId="0" xfId="129" applyFont="1" applyAlignment="1">
      <alignment horizontal="left" vertical="center" wrapText="1"/>
    </xf>
    <xf numFmtId="0" fontId="5" fillId="0" borderId="12" xfId="129" applyFont="1" applyBorder="1" applyAlignment="1">
      <alignment horizontal="right" wrapText="1"/>
    </xf>
    <xf numFmtId="0" fontId="5" fillId="0" borderId="14" xfId="129" applyFont="1" applyBorder="1" applyAlignment="1">
      <alignment horizontal="right" wrapText="1"/>
    </xf>
    <xf numFmtId="0" fontId="4" fillId="0" borderId="21" xfId="129" applyFont="1" applyBorder="1" applyAlignment="1">
      <alignment horizontal="center" vertical="center" wrapText="1"/>
    </xf>
    <xf numFmtId="164" fontId="4" fillId="0" borderId="17" xfId="129" applyNumberFormat="1" applyFont="1" applyBorder="1" applyAlignment="1">
      <alignment horizontal="center" vertical="center"/>
    </xf>
    <xf numFmtId="0" fontId="4" fillId="24" borderId="21" xfId="129" applyFont="1" applyFill="1" applyBorder="1" applyAlignment="1">
      <alignment horizontal="left" vertical="center" wrapText="1"/>
    </xf>
    <xf numFmtId="0" fontId="4" fillId="24" borderId="17" xfId="129" applyFont="1" applyFill="1" applyBorder="1" applyAlignment="1">
      <alignment horizontal="left" vertical="center" wrapText="1"/>
    </xf>
    <xf numFmtId="170" fontId="5" fillId="24" borderId="21" xfId="129" applyNumberFormat="1" applyFont="1" applyFill="1" applyBorder="1" applyAlignment="1">
      <alignment horizontal="center" vertical="center"/>
    </xf>
    <xf numFmtId="170" fontId="5" fillId="24" borderId="17" xfId="129" applyNumberFormat="1" applyFont="1" applyFill="1" applyBorder="1" applyAlignment="1">
      <alignment horizontal="center" vertical="center"/>
    </xf>
    <xf numFmtId="0" fontId="1" fillId="0" borderId="18" xfId="129" applyBorder="1"/>
    <xf numFmtId="170" fontId="5" fillId="0" borderId="18" xfId="129" applyNumberFormat="1" applyFont="1" applyBorder="1" applyAlignment="1">
      <alignment horizontal="right" vertical="center"/>
    </xf>
    <xf numFmtId="1" fontId="4" fillId="0" borderId="21" xfId="129" applyNumberFormat="1" applyFont="1" applyBorder="1" applyAlignment="1">
      <alignment horizontal="left" vertical="center" wrapText="1"/>
    </xf>
    <xf numFmtId="1" fontId="4" fillId="0" borderId="18" xfId="129" applyNumberFormat="1" applyFont="1" applyBorder="1" applyAlignment="1">
      <alignment horizontal="left" vertical="center" wrapText="1"/>
    </xf>
    <xf numFmtId="1" fontId="4" fillId="0" borderId="21" xfId="129" applyNumberFormat="1" applyFont="1" applyBorder="1" applyAlignment="1">
      <alignment horizontal="center" vertical="center" wrapText="1"/>
    </xf>
    <xf numFmtId="1" fontId="4" fillId="0" borderId="18" xfId="129" applyNumberFormat="1" applyFont="1" applyBorder="1" applyAlignment="1">
      <alignment horizontal="center" vertical="center" wrapText="1"/>
    </xf>
    <xf numFmtId="1" fontId="4" fillId="0" borderId="41" xfId="129" applyNumberFormat="1" applyFont="1" applyBorder="1" applyAlignment="1">
      <alignment horizontal="left" vertical="center" wrapText="1"/>
    </xf>
    <xf numFmtId="1" fontId="4" fillId="0" borderId="32" xfId="129" applyNumberFormat="1" applyFont="1" applyBorder="1" applyAlignment="1">
      <alignment horizontal="left" vertical="center" wrapText="1"/>
    </xf>
    <xf numFmtId="0" fontId="4" fillId="0" borderId="17" xfId="129" applyFont="1" applyBorder="1" applyAlignment="1">
      <alignment horizontal="left" vertical="center" wrapText="1"/>
    </xf>
    <xf numFmtId="170" fontId="5" fillId="0" borderId="17" xfId="129" applyNumberFormat="1" applyFont="1" applyBorder="1" applyAlignment="1">
      <alignment horizontal="right" vertical="center"/>
    </xf>
    <xf numFmtId="168" fontId="5" fillId="0" borderId="21" xfId="129" applyNumberFormat="1" applyFont="1" applyBorder="1" applyAlignment="1">
      <alignment horizontal="right" vertical="center"/>
    </xf>
    <xf numFmtId="168" fontId="5" fillId="0" borderId="18" xfId="129" applyNumberFormat="1" applyFont="1" applyBorder="1" applyAlignment="1">
      <alignment horizontal="right" vertical="center"/>
    </xf>
    <xf numFmtId="164" fontId="4" fillId="0" borderId="15" xfId="129" applyNumberFormat="1" applyFont="1" applyBorder="1" applyAlignment="1">
      <alignment horizontal="center" vertical="center"/>
    </xf>
    <xf numFmtId="0" fontId="4" fillId="0" borderId="15" xfId="129" applyFont="1" applyBorder="1" applyAlignment="1">
      <alignment horizontal="left" vertical="center" wrapText="1"/>
    </xf>
    <xf numFmtId="168" fontId="5" fillId="0" borderId="15" xfId="129" applyNumberFormat="1" applyFont="1" applyBorder="1" applyAlignment="1">
      <alignment horizontal="center" vertical="center"/>
    </xf>
    <xf numFmtId="9" fontId="5" fillId="0" borderId="11" xfId="129" applyNumberFormat="1" applyFont="1" applyBorder="1" applyAlignment="1">
      <alignment horizontal="left" wrapText="1"/>
    </xf>
    <xf numFmtId="164" fontId="4" fillId="0" borderId="40" xfId="129" applyNumberFormat="1" applyFont="1" applyBorder="1" applyAlignment="1">
      <alignment horizontal="center" vertical="center"/>
    </xf>
    <xf numFmtId="168" fontId="5" fillId="24" borderId="21" xfId="129" applyNumberFormat="1" applyFont="1" applyFill="1" applyBorder="1" applyAlignment="1">
      <alignment horizontal="center" vertical="center"/>
    </xf>
    <xf numFmtId="168" fontId="5" fillId="24" borderId="18" xfId="129" applyNumberFormat="1" applyFont="1" applyFill="1" applyBorder="1" applyAlignment="1">
      <alignment horizontal="center" vertical="center"/>
    </xf>
    <xf numFmtId="170" fontId="5" fillId="24" borderId="21" xfId="129" applyNumberFormat="1" applyFont="1" applyFill="1" applyBorder="1" applyAlignment="1">
      <alignment horizontal="right" vertical="center"/>
    </xf>
    <xf numFmtId="170" fontId="5" fillId="24" borderId="18" xfId="129" applyNumberFormat="1" applyFont="1" applyFill="1" applyBorder="1" applyAlignment="1">
      <alignment horizontal="right" vertical="center"/>
    </xf>
    <xf numFmtId="168" fontId="5" fillId="24" borderId="21" xfId="129" applyNumberFormat="1" applyFont="1" applyFill="1" applyBorder="1" applyAlignment="1">
      <alignment horizontal="right" vertical="center"/>
    </xf>
    <xf numFmtId="168" fontId="5" fillId="24" borderId="18" xfId="129" applyNumberFormat="1" applyFont="1" applyFill="1" applyBorder="1" applyAlignment="1">
      <alignment horizontal="right" vertical="center"/>
    </xf>
    <xf numFmtId="0" fontId="4" fillId="0" borderId="15" xfId="129" applyFont="1" applyBorder="1" applyAlignment="1">
      <alignment horizontal="center" vertical="center" wrapText="1"/>
    </xf>
    <xf numFmtId="165" fontId="5" fillId="0" borderId="21" xfId="129" applyNumberFormat="1" applyFont="1" applyBorder="1" applyAlignment="1">
      <alignment horizontal="center" vertical="center"/>
    </xf>
    <xf numFmtId="165" fontId="5" fillId="0" borderId="15" xfId="129" applyNumberFormat="1" applyFont="1" applyBorder="1" applyAlignment="1">
      <alignment horizontal="center" vertical="center"/>
    </xf>
    <xf numFmtId="15" fontId="4" fillId="0" borderId="0" xfId="129" applyNumberFormat="1" applyFont="1" applyAlignment="1">
      <alignment horizontal="center" wrapText="1"/>
    </xf>
    <xf numFmtId="0" fontId="5" fillId="0" borderId="12" xfId="129" applyFont="1" applyBorder="1" applyAlignment="1">
      <alignment horizontal="center" vertical="center"/>
    </xf>
    <xf numFmtId="0" fontId="5" fillId="0" borderId="11" xfId="129" applyFont="1" applyBorder="1" applyAlignment="1">
      <alignment horizontal="center" vertical="center"/>
    </xf>
    <xf numFmtId="0" fontId="5" fillId="0" borderId="14" xfId="129" applyFont="1" applyBorder="1" applyAlignment="1">
      <alignment horizontal="center" vertical="center"/>
    </xf>
    <xf numFmtId="1" fontId="4" fillId="0" borderId="25" xfId="129" applyNumberFormat="1" applyFont="1" applyBorder="1" applyAlignment="1">
      <alignment horizontal="left" vertical="center" wrapText="1"/>
    </xf>
    <xf numFmtId="1" fontId="4" fillId="0" borderId="27" xfId="129" applyNumberFormat="1" applyFont="1" applyBorder="1" applyAlignment="1">
      <alignment horizontal="left" vertical="center" wrapText="1"/>
    </xf>
    <xf numFmtId="165" fontId="5" fillId="0" borderId="18" xfId="129" applyNumberFormat="1" applyFont="1" applyBorder="1" applyAlignment="1">
      <alignment horizontal="center" vertical="center"/>
    </xf>
  </cellXfs>
  <cellStyles count="173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Accent1 2" xfId="49"/>
    <cellStyle name="Accent1 3" xfId="50"/>
    <cellStyle name="Accent2 2" xfId="51"/>
    <cellStyle name="Accent2 3" xfId="52"/>
    <cellStyle name="Accent3 2" xfId="53"/>
    <cellStyle name="Accent3 3" xfId="54"/>
    <cellStyle name="Accent4 2" xfId="55"/>
    <cellStyle name="Accent4 3" xfId="56"/>
    <cellStyle name="Accent5 2" xfId="57"/>
    <cellStyle name="Accent5 3" xfId="58"/>
    <cellStyle name="Accent6 2" xfId="59"/>
    <cellStyle name="Accent6 3" xfId="60"/>
    <cellStyle name="Bad 2" xfId="61"/>
    <cellStyle name="Bad 3" xfId="62"/>
    <cellStyle name="Calculation 2" xfId="63"/>
    <cellStyle name="Calculation 3" xfId="64"/>
    <cellStyle name="Check Cell 2" xfId="65"/>
    <cellStyle name="Check Cell 3" xfId="66"/>
    <cellStyle name="Comma [0] 2" xfId="67"/>
    <cellStyle name="Comma 10" xfId="68"/>
    <cellStyle name="Comma 11" xfId="69"/>
    <cellStyle name="Comma 12" xfId="70"/>
    <cellStyle name="Comma 13" xfId="71"/>
    <cellStyle name="Comma 14" xfId="72"/>
    <cellStyle name="Comma 15" xfId="73"/>
    <cellStyle name="Comma 2" xfId="74"/>
    <cellStyle name="Comma 2 2" xfId="75"/>
    <cellStyle name="Comma 2 2 2" xfId="76"/>
    <cellStyle name="Comma 2 3" xfId="77"/>
    <cellStyle name="Comma 2 3 2" xfId="78"/>
    <cellStyle name="Comma 2 3 3" xfId="79"/>
    <cellStyle name="Comma 2 4" xfId="80"/>
    <cellStyle name="Comma 3" xfId="81"/>
    <cellStyle name="Comma 3 2" xfId="82"/>
    <cellStyle name="Comma 3 2 2" xfId="83"/>
    <cellStyle name="Comma 3 3" xfId="84"/>
    <cellStyle name="Comma 4" xfId="85"/>
    <cellStyle name="Comma 4 2" xfId="86"/>
    <cellStyle name="Comma 4 2 2" xfId="87"/>
    <cellStyle name="Comma 4 3" xfId="88"/>
    <cellStyle name="Comma 5" xfId="89"/>
    <cellStyle name="Comma 6" xfId="90"/>
    <cellStyle name="Comma 6 2" xfId="91"/>
    <cellStyle name="Comma 7" xfId="92"/>
    <cellStyle name="Comma 8" xfId="93"/>
    <cellStyle name="Comma 8 2" xfId="94"/>
    <cellStyle name="Comma 9" xfId="95"/>
    <cellStyle name="Explanatory Text 2" xfId="96"/>
    <cellStyle name="Explanatory Text 3" xfId="97"/>
    <cellStyle name="Good 2" xfId="98"/>
    <cellStyle name="Good 3" xfId="99"/>
    <cellStyle name="Heading 1 2" xfId="100"/>
    <cellStyle name="Heading 1 3" xfId="101"/>
    <cellStyle name="Heading 2 2" xfId="102"/>
    <cellStyle name="Heading 2 3" xfId="103"/>
    <cellStyle name="Heading 3 2" xfId="104"/>
    <cellStyle name="Heading 3 3" xfId="105"/>
    <cellStyle name="Heading 4 2" xfId="106"/>
    <cellStyle name="Heading 4 3" xfId="107"/>
    <cellStyle name="Input 2" xfId="108"/>
    <cellStyle name="Input 3" xfId="109"/>
    <cellStyle name="Linked Cell 2" xfId="110"/>
    <cellStyle name="Linked Cell 3" xfId="111"/>
    <cellStyle name="Neutral 2" xfId="112"/>
    <cellStyle name="Neutral 3" xfId="113"/>
    <cellStyle name="Normal" xfId="0" builtinId="0"/>
    <cellStyle name="Normal 10" xfId="114"/>
    <cellStyle name="Normal 11" xfId="115"/>
    <cellStyle name="Normal 12" xfId="116"/>
    <cellStyle name="Normal 13" xfId="117"/>
    <cellStyle name="Normal 14" xfId="118"/>
    <cellStyle name="Normal 15" xfId="119"/>
    <cellStyle name="Normal 16" xfId="120"/>
    <cellStyle name="Normal 16 2" xfId="121"/>
    <cellStyle name="Normal 17" xfId="122"/>
    <cellStyle name="Normal 18" xfId="123"/>
    <cellStyle name="Normal 18 2" xfId="124"/>
    <cellStyle name="Normal 18 3" xfId="125"/>
    <cellStyle name="Normal 19" xfId="126"/>
    <cellStyle name="Normal 2" xfId="127"/>
    <cellStyle name="Normal 2 2" xfId="128"/>
    <cellStyle name="Normal 2 3" xfId="129"/>
    <cellStyle name="Normal 2 4" xfId="130"/>
    <cellStyle name="Normal 2 5" xfId="131"/>
    <cellStyle name="Normal 20" xfId="132"/>
    <cellStyle name="Normal 21" xfId="133"/>
    <cellStyle name="Normal 21 2" xfId="134"/>
    <cellStyle name="Normal 22" xfId="135"/>
    <cellStyle name="Normal 23" xfId="136"/>
    <cellStyle name="Normal 3" xfId="137"/>
    <cellStyle name="Normal 3 2" xfId="138"/>
    <cellStyle name="Normal 4" xfId="139"/>
    <cellStyle name="Normal 5" xfId="140"/>
    <cellStyle name="Normal 6" xfId="141"/>
    <cellStyle name="Normal 7" xfId="142"/>
    <cellStyle name="Normal 8" xfId="143"/>
    <cellStyle name="Normal 8 2" xfId="144"/>
    <cellStyle name="Normal 8 3" xfId="145"/>
    <cellStyle name="Normal 9" xfId="146"/>
    <cellStyle name="Normal 9 2" xfId="147"/>
    <cellStyle name="Normal 9 2 2" xfId="148"/>
    <cellStyle name="Normal 9 3" xfId="149"/>
    <cellStyle name="Note 2" xfId="150"/>
    <cellStyle name="Note 3" xfId="151"/>
    <cellStyle name="Output 2" xfId="152"/>
    <cellStyle name="Output 3" xfId="153"/>
    <cellStyle name="Percent 2" xfId="154"/>
    <cellStyle name="Percent 2 2" xfId="155"/>
    <cellStyle name="Percent 2 2 2" xfId="156"/>
    <cellStyle name="Percent 2 2 2 2" xfId="157"/>
    <cellStyle name="Percent 2 2 2 2 2" xfId="158"/>
    <cellStyle name="Percent 2 3" xfId="159"/>
    <cellStyle name="Percent 3" xfId="160"/>
    <cellStyle name="Percent 3 2" xfId="161"/>
    <cellStyle name="Percent 4" xfId="162"/>
    <cellStyle name="Percent 5" xfId="163"/>
    <cellStyle name="Percent 6" xfId="164"/>
    <cellStyle name="Percent 7" xfId="165"/>
    <cellStyle name="Percent 7 2" xfId="166"/>
    <cellStyle name="Title 2" xfId="167"/>
    <cellStyle name="Title 3" xfId="168"/>
    <cellStyle name="Total 2" xfId="169"/>
    <cellStyle name="Total 3" xfId="170"/>
    <cellStyle name="Warning Text 2" xfId="171"/>
    <cellStyle name="Warning Text 3" xfId="1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topLeftCell="B99" zoomScale="68" zoomScaleNormal="80" zoomScaleSheetLayoutView="68" zoomScalePageLayoutView="76" workbookViewId="0">
      <selection activeCell="B86" sqref="B86:E86"/>
    </sheetView>
  </sheetViews>
  <sheetFormatPr defaultRowHeight="12.75"/>
  <cols>
    <col min="1" max="1" width="20.42578125" style="1" hidden="1" customWidth="1"/>
    <col min="2" max="2" width="44.5703125" style="1" customWidth="1"/>
    <col min="3" max="3" width="40.85546875" style="1" customWidth="1"/>
    <col min="4" max="4" width="17.7109375" style="1" customWidth="1"/>
    <col min="5" max="5" width="18.140625" style="1" customWidth="1"/>
    <col min="6" max="6" width="24.42578125" style="1" customWidth="1"/>
    <col min="7" max="7" width="2" style="1" customWidth="1"/>
    <col min="8" max="8" width="33.85546875" style="1" customWidth="1"/>
    <col min="9" max="9" width="15.85546875" style="1" customWidth="1"/>
    <col min="10" max="10" width="9.140625" style="1"/>
    <col min="11" max="11" width="13.140625" style="1" bestFit="1" customWidth="1"/>
    <col min="12" max="12" width="9.5703125" style="1" bestFit="1" customWidth="1"/>
    <col min="13" max="16384" width="9.140625" style="1"/>
  </cols>
  <sheetData>
    <row r="1" spans="1:12" ht="22.5" customHeight="1">
      <c r="B1" s="2" t="s">
        <v>0</v>
      </c>
      <c r="C1" s="3">
        <v>42451</v>
      </c>
      <c r="D1" s="4"/>
      <c r="E1" s="4"/>
      <c r="F1" s="4"/>
      <c r="G1" s="4"/>
    </row>
    <row r="2" spans="1:12" ht="18.75" customHeight="1">
      <c r="B2" s="5"/>
      <c r="C2" s="6"/>
      <c r="D2" s="6"/>
      <c r="E2" s="242"/>
      <c r="F2" s="242"/>
      <c r="G2" s="7"/>
    </row>
    <row r="3" spans="1:12" ht="7.5" customHeight="1" thickBot="1">
      <c r="B3" s="6" t="s">
        <v>1</v>
      </c>
      <c r="C3" s="6"/>
      <c r="D3" s="6"/>
      <c r="E3" s="6"/>
    </row>
    <row r="4" spans="1:12" ht="33" customHeight="1" thickBot="1">
      <c r="A4" s="8"/>
      <c r="B4" s="243" t="s">
        <v>2</v>
      </c>
      <c r="C4" s="244"/>
      <c r="D4" s="244"/>
      <c r="E4" s="245"/>
      <c r="F4" s="9"/>
      <c r="G4" s="10"/>
    </row>
    <row r="5" spans="1:12" ht="16.5" customHeight="1" thickBot="1">
      <c r="A5" s="11"/>
      <c r="B5" s="12"/>
      <c r="C5" s="13"/>
      <c r="D5" s="198"/>
      <c r="E5" s="14"/>
      <c r="F5" s="15" t="s">
        <v>3</v>
      </c>
      <c r="G5" s="16"/>
      <c r="J5" s="6"/>
      <c r="K5" s="6"/>
    </row>
    <row r="6" spans="1:12" ht="18.75" thickBot="1">
      <c r="A6" s="17"/>
      <c r="B6" s="18" t="s">
        <v>4</v>
      </c>
      <c r="C6" s="19"/>
      <c r="D6" s="239"/>
      <c r="E6" s="21"/>
      <c r="F6" s="22"/>
      <c r="G6" s="23"/>
    </row>
    <row r="7" spans="1:12" ht="20.25" customHeight="1">
      <c r="A7" s="211"/>
      <c r="B7" s="25"/>
      <c r="C7" s="26" t="s">
        <v>5</v>
      </c>
      <c r="D7" s="25" t="s">
        <v>6</v>
      </c>
      <c r="E7" s="27"/>
      <c r="F7" s="28">
        <v>50</v>
      </c>
      <c r="G7" s="29"/>
      <c r="H7" s="30"/>
    </row>
    <row r="8" spans="1:12" ht="19.5" customHeight="1">
      <c r="A8" s="211"/>
      <c r="B8" s="31"/>
      <c r="C8" s="26" t="s">
        <v>5</v>
      </c>
      <c r="D8" s="31" t="s">
        <v>7</v>
      </c>
      <c r="E8" s="27"/>
      <c r="F8" s="28">
        <v>200</v>
      </c>
      <c r="G8" s="29"/>
      <c r="H8" s="30"/>
    </row>
    <row r="9" spans="1:12" ht="21" customHeight="1">
      <c r="A9" s="193"/>
      <c r="B9" s="33"/>
      <c r="C9" s="246" t="s">
        <v>8</v>
      </c>
      <c r="D9" s="247"/>
      <c r="E9" s="34"/>
      <c r="F9" s="35">
        <v>50</v>
      </c>
      <c r="G9" s="29">
        <v>0</v>
      </c>
      <c r="H9" s="30"/>
    </row>
    <row r="10" spans="1:12" ht="18">
      <c r="A10" s="192"/>
      <c r="B10" s="37"/>
      <c r="C10" s="205" t="s">
        <v>9</v>
      </c>
      <c r="D10" s="210"/>
      <c r="E10" s="39"/>
      <c r="F10" s="240">
        <v>286</v>
      </c>
      <c r="G10" s="29"/>
      <c r="H10" s="30"/>
    </row>
    <row r="11" spans="1:12" ht="18">
      <c r="A11" s="193"/>
      <c r="B11" s="37"/>
      <c r="C11" s="206"/>
      <c r="D11" s="200"/>
      <c r="E11" s="39"/>
      <c r="F11" s="248"/>
      <c r="G11" s="29"/>
      <c r="H11" s="30"/>
      <c r="J11" s="41"/>
      <c r="K11" s="42"/>
    </row>
    <row r="12" spans="1:12" ht="18">
      <c r="A12" s="192"/>
      <c r="B12" s="33"/>
      <c r="C12" s="205" t="s">
        <v>10</v>
      </c>
      <c r="D12" s="210"/>
      <c r="E12" s="39"/>
      <c r="F12" s="240">
        <v>226</v>
      </c>
      <c r="G12" s="29"/>
      <c r="H12" s="30"/>
      <c r="K12" s="43"/>
      <c r="L12" s="44"/>
    </row>
    <row r="13" spans="1:12" ht="18.75" thickBot="1">
      <c r="A13" s="228"/>
      <c r="B13" s="33"/>
      <c r="C13" s="229"/>
      <c r="D13" s="239"/>
      <c r="E13" s="39"/>
      <c r="F13" s="241"/>
      <c r="G13" s="29"/>
    </row>
    <row r="14" spans="1:12" ht="21" thickBot="1">
      <c r="A14" s="47"/>
      <c r="B14" s="231" t="s">
        <v>11</v>
      </c>
      <c r="C14" s="231"/>
      <c r="D14" s="48"/>
      <c r="E14" s="49" t="s">
        <v>12</v>
      </c>
      <c r="F14" s="50">
        <f>SUM(F7:F13)</f>
        <v>812</v>
      </c>
      <c r="G14" s="51"/>
      <c r="H14" s="52"/>
      <c r="L14" s="44"/>
    </row>
    <row r="15" spans="1:12" ht="21" customHeight="1">
      <c r="A15" s="53"/>
      <c r="B15" s="54"/>
      <c r="C15" s="55" t="s">
        <v>13</v>
      </c>
      <c r="D15" s="55"/>
      <c r="E15" s="56"/>
      <c r="F15" s="57">
        <v>64</v>
      </c>
      <c r="G15" s="58"/>
      <c r="H15" s="207"/>
      <c r="L15" s="44">
        <f>+F10+F12+F37+F87-100-40-50-82</f>
        <v>1846.8999999999996</v>
      </c>
    </row>
    <row r="16" spans="1:12" ht="18">
      <c r="A16" s="192"/>
      <c r="B16" s="60"/>
      <c r="C16" s="183" t="s">
        <v>14</v>
      </c>
      <c r="D16" s="210"/>
      <c r="E16" s="61"/>
      <c r="F16" s="237">
        <v>117</v>
      </c>
      <c r="G16" s="58"/>
      <c r="H16" s="207"/>
      <c r="L16" s="44"/>
    </row>
    <row r="17" spans="1:11" ht="18">
      <c r="A17" s="193"/>
      <c r="B17" s="60"/>
      <c r="C17" s="202"/>
      <c r="D17" s="200"/>
      <c r="E17" s="39"/>
      <c r="F17" s="238"/>
      <c r="G17" s="58"/>
      <c r="H17" s="207"/>
    </row>
    <row r="18" spans="1:11" ht="18">
      <c r="A18" s="192"/>
      <c r="B18" s="62"/>
      <c r="C18" s="183" t="s">
        <v>15</v>
      </c>
      <c r="D18" s="37"/>
      <c r="E18" s="39"/>
      <c r="F18" s="237">
        <v>134</v>
      </c>
      <c r="G18" s="58"/>
      <c r="H18" s="207"/>
      <c r="I18" s="44"/>
    </row>
    <row r="19" spans="1:11" ht="18">
      <c r="A19" s="193"/>
      <c r="B19" s="62"/>
      <c r="C19" s="202"/>
      <c r="D19" s="40"/>
      <c r="E19" s="39"/>
      <c r="F19" s="238"/>
      <c r="G19" s="58"/>
      <c r="H19" s="207"/>
    </row>
    <row r="20" spans="1:11" ht="18">
      <c r="A20" s="192"/>
      <c r="B20" s="63"/>
      <c r="C20" s="183" t="s">
        <v>16</v>
      </c>
      <c r="D20" s="210"/>
      <c r="E20" s="39"/>
      <c r="F20" s="237">
        <v>117</v>
      </c>
      <c r="G20" s="58"/>
      <c r="H20" s="207"/>
      <c r="K20" s="43"/>
    </row>
    <row r="21" spans="1:11" ht="18">
      <c r="A21" s="193"/>
      <c r="B21" s="63"/>
      <c r="C21" s="202"/>
      <c r="D21" s="200"/>
      <c r="E21" s="39"/>
      <c r="F21" s="238"/>
      <c r="G21" s="58"/>
      <c r="H21" s="207"/>
    </row>
    <row r="22" spans="1:11" ht="21" customHeight="1">
      <c r="A22" s="192"/>
      <c r="B22" s="64"/>
      <c r="C22" s="205" t="s">
        <v>17</v>
      </c>
      <c r="D22" s="65"/>
      <c r="E22" s="66"/>
      <c r="F22" s="233">
        <v>22</v>
      </c>
      <c r="G22" s="58"/>
      <c r="H22" s="207"/>
      <c r="K22" s="43">
        <f>+K20+K12</f>
        <v>0</v>
      </c>
    </row>
    <row r="23" spans="1:11" ht="18" hidden="1">
      <c r="A23" s="193"/>
      <c r="B23" s="64"/>
      <c r="C23" s="206"/>
      <c r="D23" s="38"/>
      <c r="E23" s="61"/>
      <c r="F23" s="234"/>
      <c r="G23" s="58"/>
      <c r="H23" s="207"/>
    </row>
    <row r="24" spans="1:11" ht="20.25" customHeight="1">
      <c r="A24" s="192"/>
      <c r="B24" s="67"/>
      <c r="C24" s="205" t="s">
        <v>18</v>
      </c>
      <c r="D24" s="210"/>
      <c r="E24" s="61"/>
      <c r="F24" s="237">
        <v>0</v>
      </c>
      <c r="G24" s="58"/>
      <c r="H24" s="207"/>
    </row>
    <row r="25" spans="1:11" ht="18" hidden="1">
      <c r="A25" s="193"/>
      <c r="B25" s="67"/>
      <c r="C25" s="206"/>
      <c r="D25" s="200"/>
      <c r="E25" s="39"/>
      <c r="F25" s="238"/>
      <c r="G25" s="58"/>
      <c r="H25" s="207"/>
    </row>
    <row r="26" spans="1:11" ht="18">
      <c r="A26" s="192"/>
      <c r="B26" s="68"/>
      <c r="C26" s="205" t="s">
        <v>19</v>
      </c>
      <c r="D26" s="69" t="s">
        <v>0</v>
      </c>
      <c r="E26" s="39"/>
      <c r="F26" s="233">
        <v>2.1</v>
      </c>
      <c r="G26" s="58"/>
      <c r="H26" s="207"/>
    </row>
    <row r="27" spans="1:11" ht="18">
      <c r="A27" s="193"/>
      <c r="B27" s="68"/>
      <c r="C27" s="206"/>
      <c r="D27" s="69"/>
      <c r="E27" s="39"/>
      <c r="F27" s="234"/>
      <c r="G27" s="58"/>
      <c r="H27" s="207"/>
    </row>
    <row r="28" spans="1:11" ht="18">
      <c r="A28" s="192"/>
      <c r="B28" s="68"/>
      <c r="C28" s="183" t="s">
        <v>20</v>
      </c>
      <c r="D28" s="210"/>
      <c r="E28" s="70"/>
      <c r="F28" s="235">
        <v>44</v>
      </c>
      <c r="G28" s="71"/>
      <c r="H28" s="207"/>
    </row>
    <row r="29" spans="1:11" ht="18">
      <c r="A29" s="193"/>
      <c r="B29" s="68"/>
      <c r="C29" s="202"/>
      <c r="D29" s="200"/>
      <c r="E29" s="72"/>
      <c r="F29" s="236"/>
      <c r="G29" s="71"/>
      <c r="H29" s="207"/>
    </row>
    <row r="30" spans="1:11" ht="18">
      <c r="A30" s="192"/>
      <c r="B30" s="63"/>
      <c r="C30" s="205" t="s">
        <v>21</v>
      </c>
      <c r="D30" s="210"/>
      <c r="E30" s="73"/>
      <c r="F30" s="233">
        <v>56</v>
      </c>
      <c r="G30" s="58"/>
      <c r="H30" s="207"/>
    </row>
    <row r="31" spans="1:11" ht="18">
      <c r="A31" s="193"/>
      <c r="B31" s="63"/>
      <c r="C31" s="206"/>
      <c r="D31" s="200"/>
      <c r="E31" s="74"/>
      <c r="F31" s="234"/>
      <c r="G31" s="58"/>
      <c r="H31" s="207"/>
    </row>
    <row r="32" spans="1:11" ht="18">
      <c r="A32" s="192"/>
      <c r="B32" s="63"/>
      <c r="C32" s="205" t="s">
        <v>22</v>
      </c>
      <c r="D32" s="210"/>
      <c r="E32" s="75"/>
      <c r="F32" s="233">
        <v>128</v>
      </c>
      <c r="G32" s="76"/>
      <c r="H32" s="207"/>
    </row>
    <row r="33" spans="1:12" ht="20.25" customHeight="1">
      <c r="A33" s="193"/>
      <c r="B33" s="63"/>
      <c r="C33" s="206"/>
      <c r="D33" s="200"/>
      <c r="E33" s="74"/>
      <c r="F33" s="234"/>
      <c r="G33" s="76"/>
      <c r="H33" s="207"/>
    </row>
    <row r="34" spans="1:12" ht="18.75" customHeight="1">
      <c r="A34" s="77"/>
      <c r="B34" s="78"/>
      <c r="C34" s="69" t="s">
        <v>23</v>
      </c>
      <c r="D34" s="65"/>
      <c r="E34" s="61"/>
      <c r="F34" s="79">
        <v>3</v>
      </c>
      <c r="G34" s="58"/>
      <c r="H34" s="207"/>
    </row>
    <row r="35" spans="1:12" ht="18" hidden="1">
      <c r="A35" s="192"/>
      <c r="B35" s="80"/>
      <c r="C35" s="205" t="s">
        <v>24</v>
      </c>
      <c r="D35" s="40"/>
      <c r="E35" s="39"/>
      <c r="F35" s="196">
        <v>43</v>
      </c>
      <c r="G35" s="58"/>
      <c r="H35" s="207"/>
    </row>
    <row r="36" spans="1:12" ht="21.75" customHeight="1" thickBot="1">
      <c r="A36" s="228"/>
      <c r="B36" s="80"/>
      <c r="C36" s="229"/>
      <c r="D36" s="65"/>
      <c r="E36" s="61"/>
      <c r="F36" s="230"/>
      <c r="G36" s="76"/>
      <c r="H36" s="207"/>
      <c r="K36" s="44"/>
      <c r="L36" s="44"/>
    </row>
    <row r="37" spans="1:12" ht="21" thickBot="1">
      <c r="A37" s="81"/>
      <c r="B37" s="178" t="s">
        <v>25</v>
      </c>
      <c r="C37" s="179"/>
      <c r="D37" s="179"/>
      <c r="E37" s="179"/>
      <c r="F37" s="82">
        <f>SUM(F15:F36)</f>
        <v>730.1</v>
      </c>
      <c r="G37" s="83"/>
      <c r="H37" s="84"/>
    </row>
    <row r="38" spans="1:12" ht="18.75" thickBot="1">
      <c r="A38" s="47"/>
      <c r="B38" s="231" t="s">
        <v>26</v>
      </c>
      <c r="C38" s="231"/>
      <c r="D38" s="85"/>
      <c r="E38" s="85"/>
      <c r="F38" s="86"/>
      <c r="G38" s="87"/>
      <c r="H38" s="84"/>
      <c r="J38" s="6"/>
      <c r="K38" s="6"/>
    </row>
    <row r="39" spans="1:12" ht="18">
      <c r="A39" s="232"/>
      <c r="B39" s="60"/>
      <c r="C39" s="183" t="s">
        <v>27</v>
      </c>
      <c r="D39" s="198"/>
      <c r="E39" s="39"/>
      <c r="F39" s="226">
        <v>72</v>
      </c>
      <c r="G39" s="88"/>
      <c r="H39" s="89"/>
      <c r="I39" s="89"/>
      <c r="J39" s="6"/>
      <c r="K39" s="6"/>
    </row>
    <row r="40" spans="1:12" ht="18">
      <c r="A40" s="193"/>
      <c r="B40" s="60"/>
      <c r="C40" s="202"/>
      <c r="D40" s="200"/>
      <c r="E40" s="39"/>
      <c r="F40" s="227"/>
      <c r="G40" s="58"/>
      <c r="H40" s="89"/>
      <c r="I40" s="89"/>
      <c r="J40" s="41"/>
      <c r="K40" s="6"/>
    </row>
    <row r="41" spans="1:12" ht="19.5" customHeight="1">
      <c r="A41" s="192"/>
      <c r="B41" s="60"/>
      <c r="C41" s="183" t="s">
        <v>28</v>
      </c>
      <c r="D41" s="210"/>
      <c r="E41" s="61"/>
      <c r="F41" s="226">
        <v>70</v>
      </c>
      <c r="G41" s="88"/>
      <c r="H41" s="89"/>
      <c r="I41" s="89"/>
      <c r="J41" s="41"/>
      <c r="K41" s="6"/>
    </row>
    <row r="42" spans="1:12" ht="18" hidden="1" customHeight="1">
      <c r="A42" s="193"/>
      <c r="B42" s="90"/>
      <c r="C42" s="202"/>
      <c r="D42" s="200"/>
      <c r="E42" s="39"/>
      <c r="F42" s="227"/>
      <c r="G42" s="58"/>
      <c r="H42" s="89"/>
      <c r="I42" s="89"/>
      <c r="J42" s="41"/>
      <c r="K42" s="6"/>
    </row>
    <row r="43" spans="1:12" ht="18">
      <c r="A43" s="192"/>
      <c r="B43" s="37"/>
      <c r="C43" s="183" t="s">
        <v>29</v>
      </c>
      <c r="D43" s="210"/>
      <c r="E43" s="39"/>
      <c r="F43" s="226">
        <v>25</v>
      </c>
      <c r="G43" s="88"/>
      <c r="H43" s="89"/>
      <c r="I43" s="89"/>
      <c r="J43" s="41"/>
      <c r="K43" s="6"/>
    </row>
    <row r="44" spans="1:12" ht="18">
      <c r="A44" s="193"/>
      <c r="B44" s="37"/>
      <c r="C44" s="202"/>
      <c r="D44" s="200"/>
      <c r="E44" s="39"/>
      <c r="F44" s="227"/>
      <c r="G44" s="58"/>
      <c r="H44" s="89"/>
      <c r="I44" s="89"/>
      <c r="J44" s="41"/>
      <c r="K44" s="6"/>
    </row>
    <row r="45" spans="1:12" ht="18">
      <c r="A45" s="77"/>
      <c r="B45" s="64"/>
      <c r="C45" s="65" t="s">
        <v>30</v>
      </c>
      <c r="D45" s="37"/>
      <c r="E45" s="91"/>
      <c r="F45" s="92">
        <v>0</v>
      </c>
      <c r="G45" s="58"/>
      <c r="H45" s="89"/>
      <c r="I45" s="89"/>
      <c r="J45" s="41"/>
      <c r="K45" s="6"/>
    </row>
    <row r="46" spans="1:12" ht="21.75" customHeight="1">
      <c r="A46" s="211"/>
      <c r="B46" s="93"/>
      <c r="C46" s="224" t="s">
        <v>31</v>
      </c>
      <c r="D46" s="210"/>
      <c r="E46" s="94"/>
      <c r="F46" s="225">
        <v>73</v>
      </c>
      <c r="G46" s="88"/>
      <c r="H46" s="89"/>
      <c r="I46" s="89"/>
      <c r="J46" s="95"/>
      <c r="K46" s="96"/>
    </row>
    <row r="47" spans="1:12" ht="18">
      <c r="A47" s="193"/>
      <c r="B47" s="93"/>
      <c r="C47" s="206"/>
      <c r="D47" s="200"/>
      <c r="E47" s="75"/>
      <c r="F47" s="217"/>
      <c r="G47" s="71"/>
      <c r="H47" s="89"/>
      <c r="I47" s="89"/>
      <c r="J47" s="95"/>
      <c r="K47" s="96"/>
    </row>
    <row r="48" spans="1:12" ht="19.5" customHeight="1">
      <c r="A48" s="192"/>
      <c r="B48" s="97"/>
      <c r="C48" s="205" t="s">
        <v>32</v>
      </c>
      <c r="D48" s="210"/>
      <c r="E48" s="94"/>
      <c r="F48" s="185">
        <v>63</v>
      </c>
      <c r="G48" s="88"/>
      <c r="H48" s="89"/>
      <c r="I48" s="89"/>
      <c r="J48" s="95"/>
      <c r="K48" s="96"/>
    </row>
    <row r="49" spans="1:11" ht="18">
      <c r="A49" s="193"/>
      <c r="B49" s="97"/>
      <c r="C49" s="206"/>
      <c r="D49" s="200"/>
      <c r="E49" s="75"/>
      <c r="F49" s="217"/>
      <c r="G49" s="71"/>
      <c r="H49" s="89"/>
      <c r="I49" s="89"/>
      <c r="J49" s="95"/>
      <c r="K49" s="96"/>
    </row>
    <row r="50" spans="1:11" ht="20.25" customHeight="1">
      <c r="A50" s="192"/>
      <c r="B50" s="97"/>
      <c r="C50" s="222" t="s">
        <v>33</v>
      </c>
      <c r="D50" s="220"/>
      <c r="E50" s="98"/>
      <c r="F50" s="185">
        <v>61</v>
      </c>
      <c r="G50" s="88"/>
      <c r="H50" s="89"/>
      <c r="I50" s="89"/>
      <c r="J50" s="95"/>
      <c r="K50" s="96"/>
    </row>
    <row r="51" spans="1:11" ht="18">
      <c r="A51" s="193"/>
      <c r="B51" s="97"/>
      <c r="C51" s="223"/>
      <c r="D51" s="221"/>
      <c r="E51" s="75"/>
      <c r="F51" s="217"/>
      <c r="G51" s="71"/>
      <c r="H51" s="89"/>
      <c r="I51" s="89"/>
      <c r="J51" s="95"/>
      <c r="K51" s="96"/>
    </row>
    <row r="52" spans="1:11" ht="18.75" customHeight="1">
      <c r="A52" s="192"/>
      <c r="B52" s="97"/>
      <c r="C52" s="205" t="s">
        <v>34</v>
      </c>
      <c r="D52" s="210"/>
      <c r="E52" s="72"/>
      <c r="F52" s="185">
        <v>67</v>
      </c>
      <c r="G52" s="88"/>
      <c r="H52" s="89"/>
      <c r="I52" s="89"/>
      <c r="J52" s="95"/>
      <c r="K52" s="96"/>
    </row>
    <row r="53" spans="1:11" ht="18">
      <c r="A53" s="193"/>
      <c r="B53" s="97"/>
      <c r="C53" s="206"/>
      <c r="D53" s="200"/>
      <c r="E53" s="74"/>
      <c r="F53" s="217"/>
      <c r="G53" s="71"/>
      <c r="H53" s="89"/>
      <c r="I53" s="89"/>
      <c r="J53" s="95"/>
      <c r="K53" s="96"/>
    </row>
    <row r="54" spans="1:11" ht="18">
      <c r="A54" s="192"/>
      <c r="B54" s="67"/>
      <c r="C54" s="218" t="s">
        <v>35</v>
      </c>
      <c r="D54" s="220"/>
      <c r="E54" s="72"/>
      <c r="F54" s="203">
        <v>41</v>
      </c>
      <c r="G54" s="71"/>
      <c r="H54" s="89"/>
      <c r="I54" s="89"/>
      <c r="J54" s="95"/>
      <c r="K54" s="96"/>
    </row>
    <row r="55" spans="1:11" ht="18">
      <c r="A55" s="193"/>
      <c r="B55" s="67"/>
      <c r="C55" s="219"/>
      <c r="D55" s="221"/>
      <c r="E55" s="72"/>
      <c r="F55" s="204"/>
      <c r="G55" s="71"/>
      <c r="H55" s="89"/>
      <c r="I55" s="89"/>
      <c r="J55" s="95"/>
      <c r="K55" s="96"/>
    </row>
    <row r="56" spans="1:11" ht="18">
      <c r="A56" s="192"/>
      <c r="B56" s="67"/>
      <c r="C56" s="205" t="s">
        <v>36</v>
      </c>
      <c r="D56" s="210"/>
      <c r="E56" s="72"/>
      <c r="F56" s="203">
        <v>85</v>
      </c>
      <c r="G56" s="71"/>
      <c r="H56" s="89"/>
      <c r="I56" s="89"/>
      <c r="J56" s="95"/>
      <c r="K56" s="96"/>
    </row>
    <row r="57" spans="1:11" ht="21" customHeight="1">
      <c r="A57" s="193"/>
      <c r="B57" s="67"/>
      <c r="C57" s="206"/>
      <c r="D57" s="200"/>
      <c r="E57" s="72"/>
      <c r="F57" s="204"/>
      <c r="G57" s="88"/>
      <c r="H57" s="89"/>
      <c r="I57" s="89"/>
      <c r="J57" s="95"/>
      <c r="K57" s="96"/>
    </row>
    <row r="58" spans="1:11" ht="18">
      <c r="A58" s="192"/>
      <c r="B58" s="67"/>
      <c r="C58" s="205" t="s">
        <v>37</v>
      </c>
      <c r="D58" s="210"/>
      <c r="E58" s="99"/>
      <c r="F58" s="185">
        <v>93</v>
      </c>
      <c r="G58" s="88"/>
      <c r="H58" s="89"/>
      <c r="I58" s="89"/>
      <c r="J58" s="95"/>
      <c r="K58" s="96"/>
    </row>
    <row r="59" spans="1:11" ht="20.25" customHeight="1">
      <c r="A59" s="216"/>
      <c r="B59" s="67"/>
      <c r="C59" s="206"/>
      <c r="D59" s="200"/>
      <c r="E59" s="72"/>
      <c r="F59" s="217"/>
      <c r="G59" s="71"/>
      <c r="H59" s="89"/>
      <c r="I59" s="89"/>
      <c r="J59" s="95"/>
      <c r="K59" s="96"/>
    </row>
    <row r="60" spans="1:11" ht="18" customHeight="1">
      <c r="A60" s="192"/>
      <c r="B60" s="67"/>
      <c r="C60" s="205" t="s">
        <v>38</v>
      </c>
      <c r="D60" s="210"/>
      <c r="E60" s="99"/>
      <c r="F60" s="203">
        <v>71</v>
      </c>
      <c r="G60" s="71"/>
      <c r="H60" s="89"/>
      <c r="I60" s="89"/>
      <c r="J60" s="95"/>
      <c r="K60" s="96"/>
    </row>
    <row r="61" spans="1:11" ht="18.75" customHeight="1">
      <c r="A61" s="193"/>
      <c r="B61" s="64"/>
      <c r="C61" s="206"/>
      <c r="D61" s="200"/>
      <c r="E61" s="75"/>
      <c r="F61" s="204"/>
      <c r="G61" s="88"/>
      <c r="H61" s="89"/>
      <c r="I61" s="89"/>
      <c r="J61" s="95"/>
      <c r="K61" s="96"/>
    </row>
    <row r="62" spans="1:11" ht="18">
      <c r="A62" s="192"/>
      <c r="B62" s="64"/>
      <c r="C62" s="205" t="s">
        <v>39</v>
      </c>
      <c r="D62" s="210"/>
      <c r="E62" s="72"/>
      <c r="F62" s="203">
        <v>63</v>
      </c>
      <c r="G62" s="88"/>
      <c r="H62" s="89"/>
      <c r="I62" s="89"/>
      <c r="J62" s="95"/>
      <c r="K62" s="100"/>
    </row>
    <row r="63" spans="1:11" ht="18.75" customHeight="1">
      <c r="A63" s="193"/>
      <c r="B63" s="64"/>
      <c r="C63" s="206"/>
      <c r="D63" s="200"/>
      <c r="E63" s="73"/>
      <c r="F63" s="204"/>
      <c r="G63" s="88"/>
      <c r="H63" s="89"/>
      <c r="I63" s="89"/>
      <c r="J63" s="41"/>
      <c r="K63" s="6"/>
    </row>
    <row r="64" spans="1:11" ht="23.25" customHeight="1" thickBot="1">
      <c r="A64" s="192"/>
      <c r="B64" s="90"/>
      <c r="C64" s="212" t="s">
        <v>40</v>
      </c>
      <c r="D64" s="210"/>
      <c r="E64" s="73"/>
      <c r="F64" s="214">
        <v>42</v>
      </c>
      <c r="G64" s="88"/>
      <c r="H64" s="89"/>
      <c r="I64" s="89"/>
      <c r="J64" s="41"/>
      <c r="K64" s="6"/>
    </row>
    <row r="65" spans="1:11" ht="18.75" hidden="1" thickBot="1">
      <c r="A65" s="211"/>
      <c r="B65" s="90"/>
      <c r="C65" s="213"/>
      <c r="D65" s="199"/>
      <c r="E65" s="101"/>
      <c r="F65" s="215"/>
      <c r="G65" s="88"/>
      <c r="H65" s="207"/>
      <c r="I65" s="207"/>
      <c r="J65" s="41"/>
      <c r="K65" s="6"/>
    </row>
    <row r="66" spans="1:11" ht="21" thickBot="1">
      <c r="A66" s="102"/>
      <c r="B66" s="208" t="s">
        <v>41</v>
      </c>
      <c r="C66" s="178"/>
      <c r="D66" s="178"/>
      <c r="E66" s="209"/>
      <c r="F66" s="82">
        <f>SUM(F39:F65)</f>
        <v>826</v>
      </c>
      <c r="G66" s="83"/>
    </row>
    <row r="67" spans="1:11" ht="20.25" customHeight="1">
      <c r="A67" s="36"/>
      <c r="B67" s="67"/>
      <c r="C67" s="103" t="s">
        <v>42</v>
      </c>
      <c r="D67" s="65"/>
      <c r="E67" s="104"/>
      <c r="F67" s="92">
        <v>6</v>
      </c>
      <c r="G67" s="58"/>
      <c r="H67" s="207"/>
    </row>
    <row r="68" spans="1:11" ht="19.5" customHeight="1">
      <c r="A68" s="192"/>
      <c r="B68" s="68"/>
      <c r="C68" s="205" t="s">
        <v>43</v>
      </c>
      <c r="D68" s="65"/>
      <c r="E68" s="73"/>
      <c r="F68" s="196">
        <v>9</v>
      </c>
      <c r="G68" s="58"/>
      <c r="H68" s="207"/>
    </row>
    <row r="69" spans="1:11" ht="18" hidden="1">
      <c r="A69" s="193"/>
      <c r="B69" s="68"/>
      <c r="C69" s="206"/>
      <c r="D69" s="65"/>
      <c r="E69" s="72"/>
      <c r="F69" s="197"/>
      <c r="G69" s="58"/>
      <c r="H69" s="207"/>
    </row>
    <row r="70" spans="1:11" ht="20.25" customHeight="1">
      <c r="A70" s="192"/>
      <c r="B70" s="68"/>
      <c r="C70" s="205" t="s">
        <v>44</v>
      </c>
      <c r="D70" s="65"/>
      <c r="E70" s="73"/>
      <c r="F70" s="196">
        <v>4</v>
      </c>
      <c r="G70" s="58"/>
      <c r="H70" s="207"/>
    </row>
    <row r="71" spans="1:11" ht="17.25" hidden="1" customHeight="1">
      <c r="A71" s="193"/>
      <c r="B71" s="68"/>
      <c r="C71" s="206"/>
      <c r="D71" s="65"/>
      <c r="E71" s="72"/>
      <c r="F71" s="197"/>
      <c r="G71" s="58"/>
      <c r="H71" s="207"/>
    </row>
    <row r="72" spans="1:11" ht="20.25" customHeight="1">
      <c r="A72" s="192"/>
      <c r="B72" s="68"/>
      <c r="C72" s="205" t="s">
        <v>45</v>
      </c>
      <c r="D72" s="65"/>
      <c r="E72" s="73"/>
      <c r="F72" s="196">
        <v>5</v>
      </c>
      <c r="G72" s="58"/>
      <c r="H72" s="207"/>
    </row>
    <row r="73" spans="1:11" ht="16.5" hidden="1" customHeight="1">
      <c r="A73" s="193"/>
      <c r="B73" s="68"/>
      <c r="C73" s="206"/>
      <c r="D73" s="65"/>
      <c r="E73" s="72"/>
      <c r="F73" s="197"/>
      <c r="G73" s="58"/>
      <c r="H73" s="207"/>
    </row>
    <row r="74" spans="1:11" ht="21" customHeight="1">
      <c r="A74" s="192"/>
      <c r="B74" s="67"/>
      <c r="C74" s="205" t="s">
        <v>46</v>
      </c>
      <c r="D74" s="65"/>
      <c r="E74" s="73"/>
      <c r="F74" s="196">
        <v>0.2</v>
      </c>
      <c r="G74" s="58"/>
      <c r="H74" s="207"/>
    </row>
    <row r="75" spans="1:11" ht="18.75" hidden="1" customHeight="1">
      <c r="A75" s="193"/>
      <c r="B75" s="68"/>
      <c r="C75" s="206"/>
      <c r="D75" s="65"/>
      <c r="E75" s="72"/>
      <c r="F75" s="197"/>
      <c r="G75" s="58"/>
      <c r="H75" s="207"/>
    </row>
    <row r="76" spans="1:11" ht="21" customHeight="1">
      <c r="A76" s="192"/>
      <c r="B76" s="67"/>
      <c r="C76" s="205" t="s">
        <v>47</v>
      </c>
      <c r="D76" s="65"/>
      <c r="E76" s="73"/>
      <c r="F76" s="196">
        <v>0.2</v>
      </c>
      <c r="G76" s="58"/>
      <c r="H76" s="207"/>
    </row>
    <row r="77" spans="1:11" ht="15.75" hidden="1" customHeight="1">
      <c r="A77" s="193"/>
      <c r="B77" s="68"/>
      <c r="C77" s="206"/>
      <c r="D77" s="65"/>
      <c r="E77" s="72"/>
      <c r="F77" s="197"/>
      <c r="G77" s="58"/>
      <c r="H77" s="207"/>
    </row>
    <row r="78" spans="1:11" ht="19.5" customHeight="1">
      <c r="A78" s="77"/>
      <c r="B78" s="68"/>
      <c r="C78" s="103" t="s">
        <v>48</v>
      </c>
      <c r="D78" s="65"/>
      <c r="E78" s="105"/>
      <c r="F78" s="92">
        <v>0</v>
      </c>
      <c r="G78" s="58"/>
      <c r="H78" s="207"/>
    </row>
    <row r="79" spans="1:11" ht="20.25" customHeight="1">
      <c r="A79" s="77"/>
      <c r="B79" s="68"/>
      <c r="C79" s="103" t="s">
        <v>49</v>
      </c>
      <c r="D79" s="65"/>
      <c r="E79" s="105"/>
      <c r="F79" s="92">
        <v>2</v>
      </c>
      <c r="G79" s="58"/>
      <c r="H79" s="207"/>
    </row>
    <row r="80" spans="1:11" ht="19.5" customHeight="1">
      <c r="A80" s="77"/>
      <c r="B80" s="68"/>
      <c r="C80" s="65" t="s">
        <v>50</v>
      </c>
      <c r="D80" s="65"/>
      <c r="E80" s="73"/>
      <c r="F80" s="106">
        <v>2</v>
      </c>
      <c r="G80" s="58"/>
      <c r="H80" s="207"/>
      <c r="K80" s="43"/>
    </row>
    <row r="81" spans="1:11" ht="19.5" customHeight="1">
      <c r="A81" s="77"/>
      <c r="B81" s="68"/>
      <c r="C81" s="107" t="s">
        <v>51</v>
      </c>
      <c r="D81" s="65"/>
      <c r="E81" s="105"/>
      <c r="F81" s="92">
        <v>0</v>
      </c>
      <c r="G81" s="58"/>
      <c r="H81" s="207"/>
      <c r="K81" s="43"/>
    </row>
    <row r="82" spans="1:11" ht="19.5" customHeight="1">
      <c r="A82" s="77"/>
      <c r="B82" s="68"/>
      <c r="C82" s="107" t="s">
        <v>52</v>
      </c>
      <c r="D82" s="65"/>
      <c r="E82" s="105"/>
      <c r="F82" s="92">
        <v>10</v>
      </c>
      <c r="G82" s="58"/>
      <c r="H82" s="207"/>
      <c r="K82" s="43"/>
    </row>
    <row r="83" spans="1:11" ht="19.5" customHeight="1">
      <c r="A83" s="192"/>
      <c r="B83" s="67"/>
      <c r="C83" s="194" t="s">
        <v>53</v>
      </c>
      <c r="D83" s="65"/>
      <c r="E83" s="92"/>
      <c r="F83" s="196">
        <v>12.4</v>
      </c>
      <c r="G83" s="58"/>
      <c r="H83" s="207"/>
      <c r="K83" s="43"/>
    </row>
    <row r="84" spans="1:11" ht="19.5" customHeight="1">
      <c r="A84" s="193"/>
      <c r="B84" s="63"/>
      <c r="C84" s="195"/>
      <c r="D84" s="40"/>
      <c r="E84" s="92"/>
      <c r="F84" s="197"/>
      <c r="G84" s="58"/>
      <c r="H84" s="207"/>
      <c r="K84" s="43"/>
    </row>
    <row r="85" spans="1:11" ht="21" customHeight="1" thickBot="1">
      <c r="A85" s="24"/>
      <c r="B85" s="108"/>
      <c r="C85" s="109" t="s">
        <v>54</v>
      </c>
      <c r="D85" s="46"/>
      <c r="E85" s="110"/>
      <c r="F85" s="111">
        <v>0</v>
      </c>
      <c r="G85" s="58"/>
      <c r="H85" s="207"/>
    </row>
    <row r="86" spans="1:11" ht="21" customHeight="1" thickBot="1">
      <c r="A86" s="102"/>
      <c r="B86" s="178" t="s">
        <v>55</v>
      </c>
      <c r="C86" s="178"/>
      <c r="D86" s="178"/>
      <c r="E86" s="178"/>
      <c r="F86" s="82">
        <f>SUM(F67:F85)</f>
        <v>50.8</v>
      </c>
      <c r="G86" s="58"/>
      <c r="H86" s="59"/>
    </row>
    <row r="87" spans="1:11" ht="21" thickBot="1">
      <c r="A87" s="102"/>
      <c r="B87" s="178" t="s">
        <v>56</v>
      </c>
      <c r="C87" s="178"/>
      <c r="D87" s="178"/>
      <c r="E87" s="178"/>
      <c r="F87" s="82">
        <f>+F86+F66</f>
        <v>876.8</v>
      </c>
      <c r="G87" s="83"/>
    </row>
    <row r="88" spans="1:11" ht="18.75" thickBot="1">
      <c r="A88" s="47"/>
      <c r="B88" s="112" t="s">
        <v>57</v>
      </c>
      <c r="C88" s="113"/>
      <c r="D88" s="114"/>
      <c r="E88" s="115"/>
      <c r="F88" s="116"/>
      <c r="G88" s="117"/>
    </row>
    <row r="89" spans="1:11" ht="20.25" customHeight="1">
      <c r="A89" s="118"/>
      <c r="B89" s="119"/>
      <c r="C89" s="120" t="s">
        <v>58</v>
      </c>
      <c r="D89" s="198" t="s">
        <v>59</v>
      </c>
      <c r="E89" s="121"/>
      <c r="F89" s="122">
        <v>0</v>
      </c>
      <c r="G89" s="123"/>
    </row>
    <row r="90" spans="1:11" ht="19.5" customHeight="1">
      <c r="A90" s="118"/>
      <c r="B90" s="124"/>
      <c r="C90" s="125" t="s">
        <v>60</v>
      </c>
      <c r="D90" s="199"/>
      <c r="E90" s="91"/>
      <c r="F90" s="122">
        <v>98</v>
      </c>
      <c r="G90" s="123"/>
    </row>
    <row r="91" spans="1:11" ht="23.25" customHeight="1">
      <c r="A91" s="181"/>
      <c r="B91" s="90"/>
      <c r="C91" s="183" t="s">
        <v>61</v>
      </c>
      <c r="D91" s="200"/>
      <c r="E91" s="126"/>
      <c r="F91" s="203">
        <v>55</v>
      </c>
      <c r="G91" s="127"/>
    </row>
    <row r="92" spans="1:11" ht="18" hidden="1" customHeight="1">
      <c r="A92" s="201"/>
      <c r="B92" s="90"/>
      <c r="C92" s="202"/>
      <c r="D92" s="37" t="s">
        <v>7</v>
      </c>
      <c r="E92" s="73"/>
      <c r="F92" s="204"/>
      <c r="G92" s="127"/>
    </row>
    <row r="93" spans="1:11" ht="21.75" customHeight="1" thickBot="1">
      <c r="A93" s="181"/>
      <c r="B93" s="124"/>
      <c r="C93" s="183" t="s">
        <v>62</v>
      </c>
      <c r="D93" s="37" t="s">
        <v>63</v>
      </c>
      <c r="E93" s="73"/>
      <c r="F93" s="185">
        <v>147</v>
      </c>
      <c r="G93" s="58"/>
    </row>
    <row r="94" spans="1:11" ht="21" hidden="1" customHeight="1" thickBot="1">
      <c r="A94" s="182"/>
      <c r="B94" s="128"/>
      <c r="C94" s="184"/>
      <c r="D94" s="20" t="s">
        <v>64</v>
      </c>
      <c r="E94" s="73">
        <v>0</v>
      </c>
      <c r="F94" s="186"/>
      <c r="G94" s="58"/>
    </row>
    <row r="95" spans="1:11" ht="21.75" customHeight="1" thickBot="1">
      <c r="A95" s="129"/>
      <c r="B95" s="178" t="s">
        <v>12</v>
      </c>
      <c r="C95" s="179"/>
      <c r="D95" s="179"/>
      <c r="E95" s="179"/>
      <c r="F95" s="130">
        <f>SUM(F89:F94)</f>
        <v>300</v>
      </c>
      <c r="G95" s="131"/>
      <c r="H95" s="52"/>
    </row>
    <row r="96" spans="1:11" ht="21" thickBot="1">
      <c r="A96" s="129"/>
      <c r="B96" s="187" t="s">
        <v>65</v>
      </c>
      <c r="C96" s="188"/>
      <c r="D96" s="132"/>
      <c r="E96" s="133"/>
      <c r="F96" s="130"/>
      <c r="G96" s="131"/>
    </row>
    <row r="97" spans="1:9" ht="21" customHeight="1">
      <c r="A97" s="134"/>
      <c r="B97" s="135"/>
      <c r="C97" s="136" t="s">
        <v>66</v>
      </c>
      <c r="D97" s="137"/>
      <c r="E97" s="138"/>
      <c r="F97" s="139">
        <v>350</v>
      </c>
      <c r="G97" s="58"/>
      <c r="H97" s="30"/>
    </row>
    <row r="98" spans="1:9" ht="21" customHeight="1">
      <c r="A98" s="32"/>
      <c r="B98" s="140"/>
      <c r="C98" s="141" t="s">
        <v>6</v>
      </c>
      <c r="D98" s="142"/>
      <c r="E98" s="126"/>
      <c r="F98" s="143">
        <v>100</v>
      </c>
      <c r="G98" s="144"/>
      <c r="H98" s="145"/>
    </row>
    <row r="99" spans="1:9" ht="20.25" customHeight="1">
      <c r="A99" s="32"/>
      <c r="B99" s="124"/>
      <c r="C99" s="141" t="s">
        <v>67</v>
      </c>
      <c r="D99" s="142"/>
      <c r="E99" s="146"/>
      <c r="F99" s="147">
        <v>100</v>
      </c>
      <c r="G99" s="144"/>
      <c r="H99" s="145"/>
    </row>
    <row r="100" spans="1:9" ht="20.25" hidden="1" customHeight="1">
      <c r="A100" s="32">
        <f>10.899+1.19+6.409+6.482+5.476+3.908</f>
        <v>34.363999999999997</v>
      </c>
      <c r="B100" s="140"/>
      <c r="C100" s="141" t="s">
        <v>7</v>
      </c>
      <c r="D100" s="142"/>
      <c r="E100" s="148"/>
      <c r="F100" s="143">
        <v>0</v>
      </c>
      <c r="G100" s="144"/>
      <c r="H100" s="145"/>
    </row>
    <row r="101" spans="1:9" ht="18" hidden="1">
      <c r="A101" s="77">
        <f>15+10+6+10+3.991+5</f>
        <v>49.991</v>
      </c>
      <c r="B101" s="124">
        <v>80</v>
      </c>
      <c r="C101" s="141" t="s">
        <v>68</v>
      </c>
      <c r="D101" s="142"/>
      <c r="E101" s="149"/>
      <c r="F101" s="143">
        <v>0</v>
      </c>
      <c r="G101" s="144"/>
      <c r="H101" s="145"/>
    </row>
    <row r="102" spans="1:9" ht="18" hidden="1">
      <c r="A102" s="32">
        <f>10+10+10+10</f>
        <v>40</v>
      </c>
      <c r="B102" s="140">
        <v>434</v>
      </c>
      <c r="C102" s="150" t="s">
        <v>69</v>
      </c>
      <c r="D102" s="142"/>
      <c r="E102" s="126"/>
      <c r="F102" s="143">
        <v>0</v>
      </c>
      <c r="G102" s="144"/>
      <c r="H102" s="145"/>
    </row>
    <row r="103" spans="1:9" ht="21" hidden="1" customHeight="1">
      <c r="A103" s="32">
        <f>40+40+40+50+40+40+20+50</f>
        <v>320</v>
      </c>
      <c r="B103" s="124">
        <v>1</v>
      </c>
      <c r="C103" s="150" t="s">
        <v>70</v>
      </c>
      <c r="D103" s="151"/>
      <c r="E103" s="126"/>
      <c r="F103" s="143">
        <v>0</v>
      </c>
      <c r="G103" s="144"/>
      <c r="H103" s="30"/>
    </row>
    <row r="104" spans="1:9" ht="18" hidden="1">
      <c r="A104" s="77">
        <f>352+200+201.272+1000+352+780+970.333</f>
        <v>3855.605</v>
      </c>
      <c r="B104" s="189" t="s">
        <v>71</v>
      </c>
      <c r="C104" s="190"/>
      <c r="D104" s="191"/>
      <c r="E104" s="152" t="s">
        <v>72</v>
      </c>
      <c r="F104" s="153">
        <v>0</v>
      </c>
      <c r="G104" s="154"/>
      <c r="H104" s="30"/>
    </row>
    <row r="105" spans="1:9" ht="23.25" customHeight="1" thickBot="1">
      <c r="A105" s="45"/>
      <c r="B105" s="140"/>
      <c r="C105" s="155" t="s">
        <v>73</v>
      </c>
      <c r="D105" s="156"/>
      <c r="E105" s="157"/>
      <c r="F105" s="158">
        <v>0</v>
      </c>
      <c r="G105" s="159"/>
      <c r="H105" s="145"/>
      <c r="I105" s="160"/>
    </row>
    <row r="106" spans="1:9" ht="24" customHeight="1" thickBot="1">
      <c r="A106" s="161"/>
      <c r="B106" s="178" t="s">
        <v>12</v>
      </c>
      <c r="C106" s="179"/>
      <c r="D106" s="179"/>
      <c r="E106" s="179"/>
      <c r="F106" s="130">
        <f>SUM(F97:F105)</f>
        <v>550</v>
      </c>
      <c r="G106" s="131"/>
      <c r="H106" s="44"/>
      <c r="I106" s="162"/>
    </row>
    <row r="107" spans="1:9" ht="18.75" thickBot="1">
      <c r="A107" s="163"/>
      <c r="B107" s="164" t="s">
        <v>74</v>
      </c>
      <c r="C107" s="164"/>
      <c r="D107" s="164"/>
      <c r="E107" s="164"/>
      <c r="F107" s="165"/>
      <c r="G107" s="166"/>
      <c r="H107" s="167"/>
      <c r="I107" s="168"/>
    </row>
    <row r="108" spans="1:9" ht="24" thickBot="1">
      <c r="A108" s="169"/>
      <c r="B108" s="180" t="s">
        <v>75</v>
      </c>
      <c r="C108" s="180"/>
      <c r="D108" s="180"/>
      <c r="E108" s="180"/>
      <c r="F108" s="170">
        <f>+F106+F95+F87+F37+F14+F107</f>
        <v>3268.9</v>
      </c>
      <c r="G108" s="171"/>
      <c r="H108" s="172"/>
      <c r="I108" s="173"/>
    </row>
    <row r="109" spans="1:9" ht="15">
      <c r="B109" s="174"/>
    </row>
    <row r="110" spans="1:9">
      <c r="B110" s="175"/>
      <c r="C110" s="175"/>
      <c r="D110" s="175"/>
    </row>
    <row r="111" spans="1:9">
      <c r="F111" s="176"/>
    </row>
    <row r="112" spans="1:9">
      <c r="F112" s="176"/>
    </row>
    <row r="113" spans="2:6">
      <c r="F113" s="176"/>
    </row>
    <row r="114" spans="2:6">
      <c r="F114" s="176"/>
    </row>
    <row r="115" spans="2:6">
      <c r="F115" s="176"/>
    </row>
    <row r="116" spans="2:6">
      <c r="F116" s="176"/>
    </row>
    <row r="117" spans="2:6">
      <c r="B117" s="177"/>
    </row>
  </sheetData>
  <mergeCells count="140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5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A83:A84"/>
    <mergeCell ref="C83:C84"/>
    <mergeCell ref="F83:F84"/>
    <mergeCell ref="B86:E86"/>
    <mergeCell ref="B87:E87"/>
    <mergeCell ref="D89:D91"/>
    <mergeCell ref="A91:A92"/>
    <mergeCell ref="C91:C92"/>
    <mergeCell ref="F91:F92"/>
    <mergeCell ref="B106:E106"/>
    <mergeCell ref="B108:E108"/>
    <mergeCell ref="A93:A94"/>
    <mergeCell ref="C93:C94"/>
    <mergeCell ref="F93:F94"/>
    <mergeCell ref="B95:E95"/>
    <mergeCell ref="B96:C96"/>
    <mergeCell ref="B104:D104"/>
  </mergeCells>
  <printOptions horizontalCentered="1"/>
  <pageMargins left="0.25" right="0.25" top="0.25" bottom="0.25" header="0.25" footer="0.25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Sheet 22.03.16</vt:lpstr>
      <vt:lpstr>'Payment Sheet 22.03.16'!Print_Area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MNA</dc:creator>
  <cp:lastModifiedBy>Waqar Hussain</cp:lastModifiedBy>
  <cp:lastPrinted>2016-03-24T08:38:04Z</cp:lastPrinted>
  <dcterms:created xsi:type="dcterms:W3CDTF">2016-03-22T10:02:51Z</dcterms:created>
  <dcterms:modified xsi:type="dcterms:W3CDTF">2016-03-28T06:58:54Z</dcterms:modified>
</cp:coreProperties>
</file>